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df9ed03f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4d048759afa40d8"/>
    <x:sheet xmlns:r="http://schemas.openxmlformats.org/officeDocument/2006/relationships" name="Reference Data" sheetId="2" r:id="R9ca4492145754bb4"/>
    <x:sheet xmlns:r="http://schemas.openxmlformats.org/officeDocument/2006/relationships" name="Audit Checklist" sheetId="3" r:id="Rb73f8d78cecc43a2"/>
    <x:sheet xmlns:r="http://schemas.openxmlformats.org/officeDocument/2006/relationships" name="Findings Tracker" sheetId="4" r:id="Rffe54e90fd874418"/>
    <x:sheet xmlns:r="http://schemas.openxmlformats.org/officeDocument/2006/relationships" name="Dashboard" sheetId="5" r:id="Rba767a61737d43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157138c3a4ed7" /><Relationship Type="http://schemas.openxmlformats.org/officeDocument/2006/relationships/theme" Target="/xl/theme/theme1.xml" Id="Rfec8363dbdca461b" /><Relationship Type="http://schemas.openxmlformats.org/officeDocument/2006/relationships/sharedStrings" Target="/xl/sharedStrings.xml" Id="R165c3f399ebc4cb6" /><Relationship Type="http://schemas.openxmlformats.org/officeDocument/2006/relationships/worksheet" Target="/xl/worksheets/sheet1.xml" Id="Rf4d048759afa40d8" /><Relationship Type="http://schemas.openxmlformats.org/officeDocument/2006/relationships/worksheet" Target="/xl/worksheets/sheet2.xml" Id="R9ca4492145754bb4" /><Relationship Type="http://schemas.openxmlformats.org/officeDocument/2006/relationships/worksheet" Target="/xl/worksheets/sheet3.xml" Id="Rb73f8d78cecc43a2" /><Relationship Type="http://schemas.openxmlformats.org/officeDocument/2006/relationships/worksheet" Target="/xl/worksheets/sheet4.xml" Id="Rffe54e90fd874418" /><Relationship Type="http://schemas.openxmlformats.org/officeDocument/2006/relationships/worksheet" Target="/xl/worksheets/sheet5.xml" Id="Rba767a61737d43d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3ad95eaf324496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Finding Types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3ad95eaf324496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LabAuditChecklistTable" displayName="InternalLabAuditChecklistTable" ref="A10:M48" headerRowCount="1" totalsRowCount="0" totalsRowShown="0">
  <x:tableColumns count="13">
    <x:tableColumn id="1" name="Item ID"/>
    <x:tableColumn id="2" name="Audit Process"/>
    <x:tableColumn id="3" name="Audit Topic"/>
    <x:tableColumn id="4" name="Audit Question"/>
    <x:tableColumn id="5" name="Expected Evidence / Records"/>
    <x:tableColumn id="6" name="Result"/>
    <x:tableColumn id="7" name="Objective Evidence / Notes"/>
    <x:tableColumn id="8" name="Finding ID"/>
    <x:tableColumn id="9" name="Risk Level"/>
    <x:tableColumn id="10" name="Auditor"/>
    <x:tableColumn id="11" name="Process Owner"/>
    <x:tableColumn id="12" name="Due Date"/>
    <x:tableColumn id="13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ternalLabAuditFindingsTable" displayName="InternalLabAuditFindingsTable" ref="A10:O70" headerRowCount="1" totalsRowCount="0" totalsRowShown="0">
  <x:tableColumns count="15">
    <x:tableColumn id="1" name="Finding ID"/>
    <x:tableColumn id="2" name="Checklist Item"/>
    <x:tableColumn id="3" name="Process / Area"/>
    <x:tableColumn id="4" name="Finding Type"/>
    <x:tableColumn id="5" name="Risk Level"/>
    <x:tableColumn id="6" name="Objective Evidence / Finding"/>
    <x:tableColumn id="7" name="Correction / Containment"/>
    <x:tableColumn id="8" name="Corrective / Improvement Action"/>
    <x:tableColumn id="9" name="Owner Role"/>
    <x:tableColumn id="10" name="Due Date"/>
    <x:tableColumn id="11" name="Status"/>
    <x:tableColumn id="12" name="Evidence / Verification"/>
    <x:tableColumn id="13" name="Effectiveness Check"/>
    <x:tableColumn id="14" name="Closure Date"/>
    <x:tableColumn id="15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f689596c1b44e2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d0f7d9c7b87643b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8390bf381402446a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Internal Laboratory Audit Checklist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Risk-based internal audit checklist for ISO 15189:2022 laboratory processes and management-system controls, with linked findings tracking and an Actual-vs-Illustrative dashboard.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8" t="n">
        <x:v>1</x:v>
      </x:c>
      <x:c r="B6" s="37" t="str">
        <x:v>Define audit scope, criteria, location, disciplines and sampling approach before use.</x:v>
      </x:c>
    </x:row>
    <x:row r="7">
      <x:c r="A7" s="58" t="n">
        <x:v>2</x:v>
      </x:c>
      <x:c r="B7" s="37" t="str">
        <x:v>Use the checklist to record objective evidence and a result for each applicable criterion.</x:v>
      </x:c>
    </x:row>
    <x:row r="8">
      <x:c r="A8" s="58" t="n">
        <x:v>3</x:v>
      </x:c>
      <x:c r="B8" s="37" t="str">
        <x:v>Raise a finding only when evidence supports a clear gap against the audit criterion.</x:v>
      </x:c>
    </x:row>
    <x:row r="9">
      <x:c r="A9" s="58" t="n">
        <x:v>4</x:v>
      </x:c>
      <x:c r="B9" s="37" t="str">
        <x:v>Use Findings Tracker for corrective-action follow-up; the first five rows are Example Data only.</x:v>
      </x:c>
    </x:row>
    <x:row r="10">
      <x:c r="A10" s="59" t="n">
        <x:v>5</x:v>
      </x:c>
      <x:c r="B10" s="39" t="str">
        <x:v>Dashboard KPI cards count Actual Data only and the chart switches from Example Data to Actual Data when real findings are entered.</x:v>
      </x:c>
    </x:row>
    <x:row r="12">
      <x:c r="A12" s="82" t="str">
        <x:v>[Note] Example Data / Illustrative Data is provided only to demonstrate use. Replace or delete it before the workbook becomes a controlled organizational record.</x:v>
      </x:c>
      <x:c r="B12" s="83"/>
      <x:c r="C12" s="83"/>
      <x:c r="D12" s="83"/>
      <x:c r="E12" s="83"/>
      <x:c r="F12" s="83"/>
      <x:c r="G12" s="83"/>
      <x:c r="H12" s="84"/>
    </x:row>
    <x:row r="13">
      <x:c r="A13" s="85"/>
      <x:c r="B13" s="86"/>
      <x:c r="C13" s="86"/>
      <x:c r="D13" s="86"/>
      <x:c r="E13" s="86"/>
      <x:c r="F13" s="86"/>
      <x:c r="G13" s="86"/>
      <x:c r="H13" s="87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7" t="str">
        <x:v>ISO 15189:2022 — Medical laboratories — Requirements for quality and competence</x:v>
      </x:c>
      <x:c r="B16" s="118" t="str">
        <x:v>https://www.iso.org/standard/76677.html</x:v>
      </x:c>
    </x:row>
    <x:row r="17">
      <x:c r="A17" s="117" t="str">
        <x:v>ISO 19011:2026 — Guidelines for auditing management systems</x:v>
      </x:c>
      <x:c r="B17" s="118" t="str">
        <x:v>https://committee.iso.org/standard/19011</x:v>
      </x:c>
    </x:row>
    <x:row r="18">
      <x:c r="A18" s="119" t="str">
        <x:v>ISO 22367:2026 — Medical laboratories — Application of risk management to medical laboratories</x:v>
      </x:c>
      <x:c r="B18" s="120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7" t="str">
        <x:v>Reference Data &amp; Controlled Lists</x:v>
      </x:c>
      <x:c r="B1" s="137"/>
      <x:c r="C1" s="137"/>
      <x:c r="D1" s="137"/>
      <x:c r="E1" s="137"/>
      <x:c r="F1" s="137"/>
      <x:c r="G1" s="137"/>
      <x:c r="H1" s="137"/>
    </x:row>
    <x:row r="3">
      <x:c r="A3" s="146" t="str">
        <x:v>Data Type</x:v>
      </x:c>
      <x:c r="B3" s="146" t="str">
        <x:v>Priority</x:v>
      </x:c>
      <x:c r="C3" s="146" t="str">
        <x:v>Action Status</x:v>
      </x:c>
      <x:c r="D3" s="146" t="str">
        <x:v>Assessment Status</x:v>
      </x:c>
      <x:c r="E3" s="146" t="str">
        <x:v>Audit Result</x:v>
      </x:c>
      <x:c r="F3" s="146" t="str">
        <x:v>Risk Level</x:v>
      </x:c>
      <x:c r="G3" s="146" t="str">
        <x:v>Yes / No / N/A</x:v>
      </x:c>
      <x:c r="H3" s="146" t="str">
        <x:v>LQMS Process</x:v>
      </x:c>
    </x:row>
    <x:row r="4">
      <x:c r="A4" s="156" t="str">
        <x:v>Example Data</x:v>
      </x:c>
      <x:c r="B4" s="156" t="str">
        <x:v>High</x:v>
      </x:c>
      <x:c r="C4" s="156" t="str">
        <x:v>Not Started</x:v>
      </x:c>
      <x:c r="D4" s="156" t="str">
        <x:v>Not Assessed</x:v>
      </x:c>
      <x:c r="E4" s="156" t="str">
        <x:v>Conforming</x:v>
      </x:c>
      <x:c r="F4" s="156" t="str">
        <x:v>Critical</x:v>
      </x:c>
      <x:c r="G4" s="156" t="str">
        <x:v>Yes</x:v>
      </x:c>
      <x:c r="H4" s="156" t="str">
        <x:v>Governance</x:v>
      </x:c>
    </x:row>
    <x:row r="5">
      <x:c r="A5" s="157" t="str">
        <x:v>Actual Data</x:v>
      </x:c>
      <x:c r="B5" s="156" t="str">
        <x:v>Medium</x:v>
      </x:c>
      <x:c r="C5" s="156" t="str">
        <x:v>Planned</x:v>
      </x:c>
      <x:c r="D5" s="156" t="str">
        <x:v>Fully Implemented</x:v>
      </x:c>
      <x:c r="E5" s="156" t="str">
        <x:v>Minor NC</x:v>
      </x:c>
      <x:c r="F5" s="156" t="str">
        <x:v>High</x:v>
      </x:c>
      <x:c r="G5" s="156" t="str">
        <x:v>No</x:v>
      </x:c>
      <x:c r="H5" s="156" t="str">
        <x:v>Personnel</x:v>
      </x:c>
    </x:row>
    <x:row r="6">
      <x:c r="B6" s="157" t="str">
        <x:v>Low</x:v>
      </x:c>
      <x:c r="C6" s="156" t="str">
        <x:v>Open</x:v>
      </x:c>
      <x:c r="D6" s="156" t="str">
        <x:v>Partially Implemented</x:v>
      </x:c>
      <x:c r="E6" s="156" t="str">
        <x:v>Major NC</x:v>
      </x:c>
      <x:c r="F6" s="156" t="str">
        <x:v>Medium</x:v>
      </x:c>
      <x:c r="G6" s="157" t="str">
        <x:v>N/A</x:v>
      </x:c>
      <x:c r="H6" s="156" t="str">
        <x:v>Facilities</x:v>
      </x:c>
    </x:row>
    <x:row r="7">
      <x:c r="C7" s="156" t="str">
        <x:v>In Progress</x:v>
      </x:c>
      <x:c r="D7" s="156" t="str">
        <x:v>Not Implemented</x:v>
      </x:c>
      <x:c r="E7" s="156" t="str">
        <x:v>Opportunity</x:v>
      </x:c>
      <x:c r="F7" s="157" t="str">
        <x:v>Low</x:v>
      </x:c>
      <x:c r="H7" s="156" t="str">
        <x:v>Equipment</x:v>
      </x:c>
    </x:row>
    <x:row r="8">
      <x:c r="C8" s="156" t="str">
        <x:v>Blocked</x:v>
      </x:c>
      <x:c r="D8" s="157" t="str">
        <x:v>N/A</x:v>
      </x:c>
      <x:c r="E8" s="156" t="str">
        <x:v>Observation</x:v>
      </x:c>
      <x:c r="H8" s="156" t="str">
        <x:v>Reagents &amp; Consumables</x:v>
      </x:c>
    </x:row>
    <x:row r="9">
      <x:c r="C9" s="156" t="str">
        <x:v>Completed</x:v>
      </x:c>
      <x:c r="E9" s="157" t="str">
        <x:v>N/A</x:v>
      </x:c>
      <x:c r="H9" s="156" t="str">
        <x:v>Pre-examination</x:v>
      </x:c>
    </x:row>
    <x:row r="10">
      <x:c r="C10" s="157" t="str">
        <x:v>Closed</x:v>
      </x:c>
      <x:c r="H10" s="156" t="str">
        <x:v>Examination</x:v>
      </x:c>
    </x:row>
    <x:row r="11">
      <x:c r="H11" s="156" t="str">
        <x:v>Post-examination</x:v>
      </x:c>
    </x:row>
    <x:row r="12">
      <x:c r="H12" s="156" t="str">
        <x:v>Information Management</x:v>
      </x:c>
    </x:row>
    <x:row r="13">
      <x:c r="H13" s="157" t="str">
        <x:v>Management System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</x:row>
    <x:row r="18">
      <x:c r="A18" s="117" t="str">
        <x:v>ISO 15189:2022 — Medical laboratories — Requirements for quality and competence</x:v>
      </x:c>
      <x:c r="B18" s="118" t="str">
        <x:v>https://www.iso.org/standard/76677.html</x:v>
      </x:c>
    </x:row>
    <x:row r="19">
      <x:c r="A19" s="117" t="str">
        <x:v>ISO 19011:2026 — Guidelines for auditing management systems</x:v>
      </x:c>
      <x:c r="B19" s="118" t="str">
        <x:v>https://committee.iso.org/standard/19011</x:v>
      </x:c>
    </x:row>
    <x:row r="20">
      <x:c r="A20" s="119" t="str">
        <x:v>ISO 22367:2026 — Medical laboratories — Application of risk management to medical laboratories</x:v>
      </x:c>
      <x:c r="B20" s="120" t="str">
        <x:v>https://committee.iso.org/standard/87738.html</x:v>
      </x:c>
    </x:row>
  </x:sheetData>
  <x:mergeCells>
    <x:mergeCell ref="A1:H1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25" hidden="0" customWidth="1"/>
    <x:col min="4" max="4" width="46" hidden="0" customWidth="1"/>
    <x:col min="5" max="5" width="38" hidden="0" customWidth="1"/>
    <x:col min="6" max="6" width="14" hidden="0" customWidth="1"/>
    <x:col min="7" max="7" width="40" hidden="0" customWidth="1"/>
    <x:col min="8" max="8" width="12" hidden="0" customWidth="1"/>
    <x:col min="9" max="9" width="12" hidden="0" customWidth="1"/>
    <x:col min="10" max="10" width="18" hidden="0" customWidth="1"/>
    <x:col min="11" max="11" width="20" hidden="0" customWidth="1"/>
    <x:col min="12" max="12" width="13" hidden="0" customWidth="1"/>
    <x:col min="13" max="13" width="14" hidden="0" customWidth="1"/>
  </x:cols>
  <x:sheetData>
    <x:row r="1" ht="34" customHeight="1">
      <x:c r="A1" s="167" t="str">
        <x:v>Internal Laboratory Audit Checklist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</x:row>
    <x:row r="3">
      <x:c r="A3" s="225" t="str">
        <x:v>Document Code</x:v>
      </x:c>
      <x:c r="B3" s="190" t="str">
        <x:v>LQMS-CHK-002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Record audit conclusions only after reviewing objective evidence. Checklist questions are audit criteria, not pre-determined findings.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6"/>
    </x:row>
    <x:row r="10">
      <x:c r="A10" s="275" t="str">
        <x:v>Item ID</x:v>
      </x:c>
      <x:c r="B10" s="276" t="str">
        <x:v>Audit Process</x:v>
      </x:c>
      <x:c r="C10" s="276" t="str">
        <x:v>Audit Topic</x:v>
      </x:c>
      <x:c r="D10" s="276" t="str">
        <x:v>Audit Question</x:v>
      </x:c>
      <x:c r="E10" s="276" t="str">
        <x:v>Expected Evidence / Records</x:v>
      </x:c>
      <x:c r="F10" s="276" t="str">
        <x:v>Result</x:v>
      </x:c>
      <x:c r="G10" s="276" t="str">
        <x:v>Objective Evidence / Notes</x:v>
      </x:c>
      <x:c r="H10" s="276" t="str">
        <x:v>Finding ID</x:v>
      </x:c>
      <x:c r="I10" s="276" t="str">
        <x:v>Risk Level</x:v>
      </x:c>
      <x:c r="J10" s="276" t="str">
        <x:v>Auditor</x:v>
      </x:c>
      <x:c r="K10" s="276" t="str">
        <x:v>Process Owner</x:v>
      </x:c>
      <x:c r="L10" s="276" t="str">
        <x:v>Due Date</x:v>
      </x:c>
      <x:c r="M10" s="277" t="str">
        <x:v>Status</x:v>
      </x:c>
    </x:row>
    <x:row r="11">
      <x:c r="A11" s="117" t="str">
        <x:v>AUD-001</x:v>
      </x:c>
      <x:c r="B11" s="292" t="str">
        <x:v>General</x:v>
      </x:c>
      <x:c r="C11" s="292" t="str">
        <x:v>Impartiality</x:v>
      </x:c>
      <x:c r="D11" s="292" t="str">
        <x:v>Are conflicts, pressures and relationships that could affect impartiality identified and controlled?</x:v>
      </x:c>
      <x:c r="E11" s="292" t="str">
        <x:v>Impartiality declarations, governance review, conflict records</x:v>
      </x:c>
      <x:c r="F11" s="292" t="str"/>
      <x:c r="G11" s="292" t="str"/>
      <x:c r="H11" s="292" t="str"/>
      <x:c r="I11" s="292" t="str"/>
      <x:c r="J11" s="292" t="str"/>
      <x:c r="K11" s="292" t="str"/>
      <x:c r="L11" s="298" t="str"/>
      <x:c r="M11" s="118" t="str"/>
    </x:row>
    <x:row r="12">
      <x:c r="A12" s="117" t="str">
        <x:v>AUD-002</x:v>
      </x:c>
      <x:c r="B12" s="292" t="str">
        <x:v>General</x:v>
      </x:c>
      <x:c r="C12" s="292" t="str">
        <x:v>Confidentiality</x:v>
      </x:c>
      <x:c r="D12" s="292" t="str">
        <x:v>Are confidentiality obligations, access controls and release-of-information rules defined and followed?</x:v>
      </x:c>
      <x:c r="E12" s="292" t="str">
        <x:v>Confidentiality agreements, LIS access, privacy procedures</x:v>
      </x:c>
      <x:c r="F12" s="292" t="str"/>
      <x:c r="G12" s="292" t="str"/>
      <x:c r="H12" s="292" t="str"/>
      <x:c r="I12" s="292" t="str"/>
      <x:c r="J12" s="292" t="str"/>
      <x:c r="K12" s="292" t="str"/>
      <x:c r="L12" s="298" t="str"/>
      <x:c r="M12" s="118" t="str"/>
    </x:row>
    <x:row r="13">
      <x:c r="A13" s="117" t="str">
        <x:v>AUD-003</x:v>
      </x:c>
      <x:c r="B13" s="292" t="str">
        <x:v>Governance</x:v>
      </x:c>
      <x:c r="C13" s="292" t="str">
        <x:v>Laboratory Director</x:v>
      </x:c>
      <x:c r="D13" s="292" t="str">
        <x:v>Are authority, responsibilities and delegations of the Laboratory Director defined and current?</x:v>
      </x:c>
      <x:c r="E13" s="292" t="str">
        <x:v>Role description, delegation matrix, governance records</x:v>
      </x:c>
      <x:c r="F13" s="292" t="str"/>
      <x:c r="G13" s="292" t="str"/>
      <x:c r="H13" s="292" t="str"/>
      <x:c r="I13" s="292" t="str"/>
      <x:c r="J13" s="292" t="str"/>
      <x:c r="K13" s="292" t="str"/>
      <x:c r="L13" s="298" t="str"/>
      <x:c r="M13" s="118" t="str"/>
    </x:row>
    <x:row r="14">
      <x:c r="A14" s="117" t="str">
        <x:v>AUD-004</x:v>
      </x:c>
      <x:c r="B14" s="292" t="str">
        <x:v>Governance</x:v>
      </x:c>
      <x:c r="C14" s="292" t="str">
        <x:v>Organization</x:v>
      </x:c>
      <x:c r="D14" s="292" t="str">
        <x:v>Are reporting lines, responsibilities and authorities clearly assigned across the laboratory?</x:v>
      </x:c>
      <x:c r="E14" s="292" t="str">
        <x:v>Organization chart, role descriptions, responsibility matrix</x:v>
      </x:c>
      <x:c r="F14" s="292" t="str"/>
      <x:c r="G14" s="292" t="str"/>
      <x:c r="H14" s="292" t="str"/>
      <x:c r="I14" s="292" t="str"/>
      <x:c r="J14" s="292" t="str"/>
      <x:c r="K14" s="292" t="str"/>
      <x:c r="L14" s="298" t="str"/>
      <x:c r="M14" s="118" t="str"/>
    </x:row>
    <x:row r="15">
      <x:c r="A15" s="117" t="str">
        <x:v>AUD-005</x:v>
      </x:c>
      <x:c r="B15" s="292" t="str">
        <x:v>Governance</x:v>
      </x:c>
      <x:c r="C15" s="292" t="str">
        <x:v>Policies &amp; objectives</x:v>
      </x:c>
      <x:c r="D15" s="292" t="str">
        <x:v>Are policies and objectives current, measurable where appropriate, and reviewed for effectiveness?</x:v>
      </x:c>
      <x:c r="E15" s="292" t="str">
        <x:v>Quality policy, objectives, KPI review</x:v>
      </x:c>
      <x:c r="F15" s="292" t="str"/>
      <x:c r="G15" s="292" t="str"/>
      <x:c r="H15" s="292" t="str"/>
      <x:c r="I15" s="292" t="str"/>
      <x:c r="J15" s="292" t="str"/>
      <x:c r="K15" s="292" t="str"/>
      <x:c r="L15" s="298" t="str"/>
      <x:c r="M15" s="118" t="str"/>
    </x:row>
    <x:row r="16">
      <x:c r="A16" s="117" t="str">
        <x:v>AUD-006</x:v>
      </x:c>
      <x:c r="B16" s="292" t="str">
        <x:v>Risk Management</x:v>
      </x:c>
      <x:c r="C16" s="292" t="str">
        <x:v>Laboratory risks</x:v>
      </x:c>
      <x:c r="D16" s="292" t="str">
        <x:v>Are risks to patients, staff and service delivery identified, evaluated, controlled and monitored?</x:v>
      </x:c>
      <x:c r="E16" s="292" t="str">
        <x:v>Risk register, risk reviews, controls, incidents</x:v>
      </x:c>
      <x:c r="F16" s="292" t="str"/>
      <x:c r="G16" s="292" t="str"/>
      <x:c r="H16" s="292" t="str"/>
      <x:c r="I16" s="292" t="str"/>
      <x:c r="J16" s="292" t="str"/>
      <x:c r="K16" s="292" t="str"/>
      <x:c r="L16" s="298" t="str"/>
      <x:c r="M16" s="118" t="str"/>
    </x:row>
    <x:row r="17">
      <x:c r="A17" s="117" t="str">
        <x:v>AUD-007</x:v>
      </x:c>
      <x:c r="B17" s="292" t="str">
        <x:v>Personnel</x:v>
      </x:c>
      <x:c r="C17" s="292" t="str">
        <x:v>Qualifications</x:v>
      </x:c>
      <x:c r="D17" s="292" t="str">
        <x:v>Do personnel meet defined qualification and experience requirements for assigned roles?</x:v>
      </x:c>
      <x:c r="E17" s="292" t="str">
        <x:v>Personnel files, credentials, authorization records</x:v>
      </x:c>
      <x:c r="F17" s="292" t="str"/>
      <x:c r="G17" s="292" t="str"/>
      <x:c r="H17" s="292" t="str"/>
      <x:c r="I17" s="292" t="str"/>
      <x:c r="J17" s="292" t="str"/>
      <x:c r="K17" s="292" t="str"/>
      <x:c r="L17" s="298" t="str"/>
      <x:c r="M17" s="118" t="str"/>
    </x:row>
    <x:row r="18">
      <x:c r="A18" s="117" t="str">
        <x:v>AUD-008</x:v>
      </x:c>
      <x:c r="B18" s="292" t="str">
        <x:v>Personnel</x:v>
      </x:c>
      <x:c r="C18" s="292" t="str">
        <x:v>Training &amp; induction</x:v>
      </x:c>
      <x:c r="D18" s="292" t="str">
        <x:v>Is training planned, delivered and documented before independent work?</x:v>
      </x:c>
      <x:c r="E18" s="292" t="str">
        <x:v>Training records, induction, supervised practice</x:v>
      </x:c>
      <x:c r="F18" s="292" t="str"/>
      <x:c r="G18" s="292" t="str"/>
      <x:c r="H18" s="292" t="str"/>
      <x:c r="I18" s="292" t="str"/>
      <x:c r="J18" s="292" t="str"/>
      <x:c r="K18" s="292" t="str"/>
      <x:c r="L18" s="298" t="str"/>
      <x:c r="M18" s="118" t="str"/>
    </x:row>
    <x:row r="19">
      <x:c r="A19" s="117" t="str">
        <x:v>AUD-009</x:v>
      </x:c>
      <x:c r="B19" s="292" t="str">
        <x:v>Personnel</x:v>
      </x:c>
      <x:c r="C19" s="292" t="str">
        <x:v>Competency</x:v>
      </x:c>
      <x:c r="D19" s="292" t="str">
        <x:v>Is competency evaluated at defined intervals using appropriate methods?</x:v>
      </x:c>
      <x:c r="E19" s="292" t="str">
        <x:v>Competency records, assessment criteria, reassessment</x:v>
      </x:c>
      <x:c r="F19" s="292" t="str"/>
      <x:c r="G19" s="292" t="str"/>
      <x:c r="H19" s="292" t="str"/>
      <x:c r="I19" s="292" t="str"/>
      <x:c r="J19" s="292" t="str"/>
      <x:c r="K19" s="292" t="str"/>
      <x:c r="L19" s="298" t="str"/>
      <x:c r="M19" s="118" t="str"/>
    </x:row>
    <x:row r="20">
      <x:c r="A20" s="117" t="str">
        <x:v>AUD-010</x:v>
      </x:c>
      <x:c r="B20" s="292" t="str">
        <x:v>Personnel</x:v>
      </x:c>
      <x:c r="C20" s="292" t="str">
        <x:v>Authorization</x:v>
      </x:c>
      <x:c r="D20" s="292" t="str">
        <x:v>Are authorized tasks and result-release responsibilities documented and current?</x:v>
      </x:c>
      <x:c r="E20" s="292" t="str">
        <x:v>Authorization matrix, role records</x:v>
      </x:c>
      <x:c r="F20" s="292" t="str"/>
      <x:c r="G20" s="292" t="str"/>
      <x:c r="H20" s="292" t="str"/>
      <x:c r="I20" s="292" t="str"/>
      <x:c r="J20" s="292" t="str"/>
      <x:c r="K20" s="292" t="str"/>
      <x:c r="L20" s="298" t="str"/>
      <x:c r="M20" s="118" t="str"/>
    </x:row>
    <x:row r="21">
      <x:c r="A21" s="117" t="str">
        <x:v>AUD-011</x:v>
      </x:c>
      <x:c r="B21" s="292" t="str">
        <x:v>Facilities</x:v>
      </x:c>
      <x:c r="C21" s="292" t="str">
        <x:v>Environment</x:v>
      </x:c>
      <x:c r="D21" s="292" t="str">
        <x:v>Are facility and environmental requirements defined and monitored where they affect examination quality?</x:v>
      </x:c>
      <x:c r="E21" s="292" t="str">
        <x:v>Environmental logs, alarms, maintenance records</x:v>
      </x:c>
      <x:c r="F21" s="292" t="str"/>
      <x:c r="G21" s="292" t="str"/>
      <x:c r="H21" s="292" t="str"/>
      <x:c r="I21" s="292" t="str"/>
      <x:c r="J21" s="292" t="str"/>
      <x:c r="K21" s="292" t="str"/>
      <x:c r="L21" s="298" t="str"/>
      <x:c r="M21" s="118" t="str"/>
    </x:row>
    <x:row r="22">
      <x:c r="A22" s="117" t="str">
        <x:v>AUD-012</x:v>
      </x:c>
      <x:c r="B22" s="292" t="str">
        <x:v>Equipment</x:v>
      </x:c>
      <x:c r="C22" s="292" t="str">
        <x:v>Equipment control</x:v>
      </x:c>
      <x:c r="D22" s="292" t="str">
        <x:v>Are equipment acceptance, identification, maintenance, repair and service status controlled?</x:v>
      </x:c>
      <x:c r="E22" s="292" t="str">
        <x:v>Equipment register, service/maintenance records</x:v>
      </x:c>
      <x:c r="F22" s="292" t="str"/>
      <x:c r="G22" s="292" t="str"/>
      <x:c r="H22" s="292" t="str"/>
      <x:c r="I22" s="292" t="str"/>
      <x:c r="J22" s="292" t="str"/>
      <x:c r="K22" s="292" t="str"/>
      <x:c r="L22" s="298" t="str"/>
      <x:c r="M22" s="118" t="str"/>
    </x:row>
    <x:row r="23">
      <x:c r="A23" s="117" t="str">
        <x:v>AUD-013</x:v>
      </x:c>
      <x:c r="B23" s="292" t="str">
        <x:v>Equipment</x:v>
      </x:c>
      <x:c r="C23" s="292" t="str">
        <x:v>Verification / calibration</x:v>
      </x:c>
      <x:c r="D23" s="292" t="str">
        <x:v>Are calibration, verification and metrological traceability activities completed as required?</x:v>
      </x:c>
      <x:c r="E23" s="292" t="str">
        <x:v>Calibration certificates, verification data, traceability records</x:v>
      </x:c>
      <x:c r="F23" s="292" t="str"/>
      <x:c r="G23" s="292" t="str"/>
      <x:c r="H23" s="292" t="str"/>
      <x:c r="I23" s="292" t="str"/>
      <x:c r="J23" s="292" t="str"/>
      <x:c r="K23" s="292" t="str"/>
      <x:c r="L23" s="298" t="str"/>
      <x:c r="M23" s="118" t="str"/>
    </x:row>
    <x:row r="24">
      <x:c r="A24" s="117" t="str">
        <x:v>AUD-014</x:v>
      </x:c>
      <x:c r="B24" s="292" t="str">
        <x:v>Reagents</x:v>
      </x:c>
      <x:c r="C24" s="292" t="str">
        <x:v>Inventory &amp; lot control</x:v>
      </x:c>
      <x:c r="D24" s="292" t="str">
        <x:v>Are reagents/consumables received, stored, accepted, lot-verified and monitored for expiry?</x:v>
      </x:c>
      <x:c r="E24" s="292" t="str">
        <x:v>Inventory, lot verification, storage logs</x:v>
      </x:c>
      <x:c r="F24" s="292" t="str"/>
      <x:c r="G24" s="292" t="str"/>
      <x:c r="H24" s="292" t="str"/>
      <x:c r="I24" s="292" t="str"/>
      <x:c r="J24" s="292" t="str"/>
      <x:c r="K24" s="292" t="str"/>
      <x:c r="L24" s="298" t="str"/>
      <x:c r="M24" s="118" t="str"/>
    </x:row>
    <x:row r="25">
      <x:c r="A25" s="117" t="str">
        <x:v>AUD-015</x:v>
      </x:c>
      <x:c r="B25" s="292" t="str">
        <x:v>External Providers</x:v>
      </x:c>
      <x:c r="C25" s="292" t="str">
        <x:v>Referral / supplier control</x:v>
      </x:c>
      <x:c r="D25" s="292" t="str">
        <x:v>Are referral laboratories and critical suppliers selected, approved and monitored?</x:v>
      </x:c>
      <x:c r="E25" s="292" t="str">
        <x:v>Provider evaluations, service agreements, performance records</x:v>
      </x:c>
      <x:c r="F25" s="292" t="str"/>
      <x:c r="G25" s="292" t="str"/>
      <x:c r="H25" s="292" t="str"/>
      <x:c r="I25" s="292" t="str"/>
      <x:c r="J25" s="292" t="str"/>
      <x:c r="K25" s="292" t="str"/>
      <x:c r="L25" s="298" t="str"/>
      <x:c r="M25" s="118" t="str"/>
    </x:row>
    <x:row r="26">
      <x:c r="A26" s="117" t="str">
        <x:v>AUD-016</x:v>
      </x:c>
      <x:c r="B26" s="292" t="str">
        <x:v>Pre-examination</x:v>
      </x:c>
      <x:c r="C26" s="292" t="str">
        <x:v>Information for users</x:v>
      </x:c>
      <x:c r="D26" s="292" t="str">
        <x:v>Are collection, preparation, specimen and service requirements current and accessible to users?</x:v>
      </x:c>
      <x:c r="E26" s="292" t="str">
        <x:v>Test directory, collection manual, user communication</x:v>
      </x:c>
      <x:c r="F26" s="292" t="str"/>
      <x:c r="G26" s="292" t="str"/>
      <x:c r="H26" s="292" t="str"/>
      <x:c r="I26" s="292" t="str"/>
      <x:c r="J26" s="292" t="str"/>
      <x:c r="K26" s="292" t="str"/>
      <x:c r="L26" s="298" t="str"/>
      <x:c r="M26" s="118" t="str"/>
    </x:row>
    <x:row r="27">
      <x:c r="A27" s="117" t="str">
        <x:v>AUD-017</x:v>
      </x:c>
      <x:c r="B27" s="292" t="str">
        <x:v>Pre-examination</x:v>
      </x:c>
      <x:c r="C27" s="292" t="str">
        <x:v>Patient / specimen ID</x:v>
      </x:c>
      <x:c r="D27" s="292" t="str">
        <x:v>Are patient and specimen identification controls consistently applied?</x:v>
      </x:c>
      <x:c r="E27" s="292" t="str">
        <x:v>Observed practice, labels, request forms, rejection records</x:v>
      </x:c>
      <x:c r="F27" s="292" t="str"/>
      <x:c r="G27" s="292" t="str"/>
      <x:c r="H27" s="292" t="str"/>
      <x:c r="I27" s="292" t="str"/>
      <x:c r="J27" s="292" t="str"/>
      <x:c r="K27" s="292" t="str"/>
      <x:c r="L27" s="298" t="str"/>
      <x:c r="M27" s="118" t="str"/>
    </x:row>
    <x:row r="28">
      <x:c r="A28" s="117" t="str">
        <x:v>AUD-018</x:v>
      </x:c>
      <x:c r="B28" s="292" t="str">
        <x:v>Pre-examination</x:v>
      </x:c>
      <x:c r="C28" s="292" t="str">
        <x:v>Collection</x:v>
      </x:c>
      <x:c r="D28" s="292" t="str">
        <x:v>Are collection procedures, staff competence and special handling requirements controlled?</x:v>
      </x:c>
      <x:c r="E28" s="292" t="str">
        <x:v>Collection SOPs, training/competency records</x:v>
      </x:c>
      <x:c r="F28" s="292" t="str"/>
      <x:c r="G28" s="292" t="str"/>
      <x:c r="H28" s="292" t="str"/>
      <x:c r="I28" s="292" t="str"/>
      <x:c r="J28" s="292" t="str"/>
      <x:c r="K28" s="292" t="str"/>
      <x:c r="L28" s="298" t="str"/>
      <x:c r="M28" s="118" t="str"/>
    </x:row>
    <x:row r="29">
      <x:c r="A29" s="117" t="str">
        <x:v>AUD-019</x:v>
      </x:c>
      <x:c r="B29" s="292" t="str">
        <x:v>Pre-examination</x:v>
      </x:c>
      <x:c r="C29" s="292" t="str">
        <x:v>Transport</x:v>
      </x:c>
      <x:c r="D29" s="292" t="str">
        <x:v>Are transport time, temperature, packaging and traceability requirements met?</x:v>
      </x:c>
      <x:c r="E29" s="292" t="str">
        <x:v>Courier logs, temperature records, transport monitoring</x:v>
      </x:c>
      <x:c r="F29" s="292" t="str"/>
      <x:c r="G29" s="292" t="str"/>
      <x:c r="H29" s="292" t="str"/>
      <x:c r="I29" s="292" t="str"/>
      <x:c r="J29" s="292" t="str"/>
      <x:c r="K29" s="292" t="str"/>
      <x:c r="L29" s="298" t="str"/>
      <x:c r="M29" s="118" t="str"/>
    </x:row>
    <x:row r="30">
      <x:c r="A30" s="117" t="str">
        <x:v>AUD-020</x:v>
      </x:c>
      <x:c r="B30" s="292" t="str">
        <x:v>Pre-examination</x:v>
      </x:c>
      <x:c r="C30" s="292" t="str">
        <x:v>Receipt / acceptance</x:v>
      </x:c>
      <x:c r="D30" s="292" t="str">
        <x:v>Are acceptance, rejection and exception decisions documented and authorized?</x:v>
      </x:c>
      <x:c r="E30" s="292" t="str">
        <x:v>Receipt records, rejection logs, override records</x:v>
      </x:c>
      <x:c r="F30" s="292" t="str"/>
      <x:c r="G30" s="292" t="str"/>
      <x:c r="H30" s="292" t="str"/>
      <x:c r="I30" s="292" t="str"/>
      <x:c r="J30" s="292" t="str"/>
      <x:c r="K30" s="292" t="str"/>
      <x:c r="L30" s="298" t="str"/>
      <x:c r="M30" s="118" t="str"/>
    </x:row>
    <x:row r="31">
      <x:c r="A31" s="117" t="str">
        <x:v>AUD-021</x:v>
      </x:c>
      <x:c r="B31" s="292" t="str">
        <x:v>Examination</x:v>
      </x:c>
      <x:c r="C31" s="292" t="str">
        <x:v>Method control</x:v>
      </x:c>
      <x:c r="D31" s="292" t="str">
        <x:v>Are current examination procedures available and implemented as approved?</x:v>
      </x:c>
      <x:c r="E31" s="292" t="str">
        <x:v>SOPs, bench observation, controlled methods</x:v>
      </x:c>
      <x:c r="F31" s="292" t="str"/>
      <x:c r="G31" s="292" t="str"/>
      <x:c r="H31" s="292" t="str"/>
      <x:c r="I31" s="292" t="str"/>
      <x:c r="J31" s="292" t="str"/>
      <x:c r="K31" s="292" t="str"/>
      <x:c r="L31" s="298" t="str"/>
      <x:c r="M31" s="118" t="str"/>
    </x:row>
    <x:row r="32">
      <x:c r="A32" s="117" t="str">
        <x:v>AUD-022</x:v>
      </x:c>
      <x:c r="B32" s="292" t="str">
        <x:v>Examination</x:v>
      </x:c>
      <x:c r="C32" s="292" t="str">
        <x:v>Verification / validation</x:v>
      </x:c>
      <x:c r="D32" s="292" t="str">
        <x:v>Is verification or validation completed before implementation and after significant change?</x:v>
      </x:c>
      <x:c r="E32" s="292" t="str">
        <x:v>Validation/verification plans and reports</x:v>
      </x:c>
      <x:c r="F32" s="292" t="str"/>
      <x:c r="G32" s="292" t="str"/>
      <x:c r="H32" s="292" t="str"/>
      <x:c r="I32" s="292" t="str"/>
      <x:c r="J32" s="292" t="str"/>
      <x:c r="K32" s="292" t="str"/>
      <x:c r="L32" s="298" t="str"/>
      <x:c r="M32" s="118" t="str"/>
    </x:row>
    <x:row r="33">
      <x:c r="A33" s="117" t="str">
        <x:v>AUD-023</x:v>
      </x:c>
      <x:c r="B33" s="292" t="str">
        <x:v>Examination</x:v>
      </x:c>
      <x:c r="C33" s="292" t="str">
        <x:v>IQC</x:v>
      </x:c>
      <x:c r="D33" s="292" t="str">
        <x:v>Are internal quality-control results reviewed against defined criteria before patient-result release?</x:v>
      </x:c>
      <x:c r="E33" s="292" t="str">
        <x:v>QC charts, Westgard/other criteria, hold/release evidence</x:v>
      </x:c>
      <x:c r="F33" s="292" t="str"/>
      <x:c r="G33" s="292" t="str"/>
      <x:c r="H33" s="292" t="str"/>
      <x:c r="I33" s="292" t="str"/>
      <x:c r="J33" s="292" t="str"/>
      <x:c r="K33" s="292" t="str"/>
      <x:c r="L33" s="298" t="str"/>
      <x:c r="M33" s="118" t="str"/>
    </x:row>
    <x:row r="34">
      <x:c r="A34" s="117" t="str">
        <x:v>AUD-024</x:v>
      </x:c>
      <x:c r="B34" s="292" t="str">
        <x:v>Examination</x:v>
      </x:c>
      <x:c r="C34" s="292" t="str">
        <x:v>EQA / PT</x:v>
      </x:c>
      <x:c r="D34" s="292" t="str">
        <x:v>Is suitable EQA/PT participation maintained and unsatisfactory performance investigated?</x:v>
      </x:c>
      <x:c r="E34" s="292" t="str">
        <x:v>EQA reports, investigations, corrective actions</x:v>
      </x:c>
      <x:c r="F34" s="292" t="str"/>
      <x:c r="G34" s="292" t="str"/>
      <x:c r="H34" s="292" t="str"/>
      <x:c r="I34" s="292" t="str"/>
      <x:c r="J34" s="292" t="str"/>
      <x:c r="K34" s="292" t="str"/>
      <x:c r="L34" s="298" t="str"/>
      <x:c r="M34" s="118" t="str"/>
    </x:row>
    <x:row r="35">
      <x:c r="A35" s="117" t="str">
        <x:v>AUD-025</x:v>
      </x:c>
      <x:c r="B35" s="292" t="str">
        <x:v>Examination</x:v>
      </x:c>
      <x:c r="C35" s="292" t="str">
        <x:v>Comparability</x:v>
      </x:c>
      <x:c r="D35" s="292" t="str">
        <x:v>Are comparability issues assessed where multiple instruments, methods or sites are used?</x:v>
      </x:c>
      <x:c r="E35" s="292" t="str">
        <x:v>Comparability studies, split-sample results</x:v>
      </x:c>
      <x:c r="F35" s="292" t="str"/>
      <x:c r="G35" s="292" t="str"/>
      <x:c r="H35" s="292" t="str"/>
      <x:c r="I35" s="292" t="str"/>
      <x:c r="J35" s="292" t="str"/>
      <x:c r="K35" s="292" t="str"/>
      <x:c r="L35" s="298" t="str"/>
      <x:c r="M35" s="118" t="str"/>
    </x:row>
    <x:row r="36">
      <x:c r="A36" s="117" t="str">
        <x:v>AUD-026</x:v>
      </x:c>
      <x:c r="B36" s="292" t="str">
        <x:v>Post-examination</x:v>
      </x:c>
      <x:c r="C36" s="292" t="str">
        <x:v>Result review &amp; authorization</x:v>
      </x:c>
      <x:c r="D36" s="292" t="str">
        <x:v>Are results reviewed, authorized and released only by defined competent personnel?</x:v>
      </x:c>
      <x:c r="E36" s="292" t="str">
        <x:v>Authorization records, report audit trail</x:v>
      </x:c>
      <x:c r="F36" s="292" t="str"/>
      <x:c r="G36" s="292" t="str"/>
      <x:c r="H36" s="292" t="str"/>
      <x:c r="I36" s="292" t="str"/>
      <x:c r="J36" s="292" t="str"/>
      <x:c r="K36" s="292" t="str"/>
      <x:c r="L36" s="298" t="str"/>
      <x:c r="M36" s="118" t="str"/>
    </x:row>
    <x:row r="37">
      <x:c r="A37" s="117" t="str">
        <x:v>AUD-027</x:v>
      </x:c>
      <x:c r="B37" s="292" t="str">
        <x:v>Post-examination</x:v>
      </x:c>
      <x:c r="C37" s="292" t="str">
        <x:v>Critical results</x:v>
      </x:c>
      <x:c r="D37" s="292" t="str">
        <x:v>Are critical results communicated, read back where required, timed and documented?</x:v>
      </x:c>
      <x:c r="E37" s="292" t="str">
        <x:v>Critical-result logs, call records</x:v>
      </x:c>
      <x:c r="F37" s="292" t="str"/>
      <x:c r="G37" s="292" t="str"/>
      <x:c r="H37" s="292" t="str"/>
      <x:c r="I37" s="292" t="str"/>
      <x:c r="J37" s="292" t="str"/>
      <x:c r="K37" s="292" t="str"/>
      <x:c r="L37" s="298" t="str"/>
      <x:c r="M37" s="118" t="str"/>
    </x:row>
    <x:row r="38">
      <x:c r="A38" s="117" t="str">
        <x:v>AUD-028</x:v>
      </x:c>
      <x:c r="B38" s="292" t="str">
        <x:v>Post-examination</x:v>
      </x:c>
      <x:c r="C38" s="292" t="str">
        <x:v>Reports</x:v>
      </x:c>
      <x:c r="D38" s="292" t="str">
        <x:v>Are reports clear, complete, traceable and controlled for amended results?</x:v>
      </x:c>
      <x:c r="E38" s="292" t="str">
        <x:v>Reports, amendment history, report templates</x:v>
      </x:c>
      <x:c r="F38" s="292" t="str"/>
      <x:c r="G38" s="292" t="str"/>
      <x:c r="H38" s="292" t="str"/>
      <x:c r="I38" s="292" t="str"/>
      <x:c r="J38" s="292" t="str"/>
      <x:c r="K38" s="292" t="str"/>
      <x:c r="L38" s="298" t="str"/>
      <x:c r="M38" s="118" t="str"/>
    </x:row>
    <x:row r="39">
      <x:c r="A39" s="117" t="str">
        <x:v>AUD-029</x:v>
      </x:c>
      <x:c r="B39" s="292" t="str">
        <x:v>Post-examination</x:v>
      </x:c>
      <x:c r="C39" s="292" t="str">
        <x:v>Sample retention</x:v>
      </x:c>
      <x:c r="D39" s="292" t="str">
        <x:v>Are post-examination sample storage, retention and disposal requirements controlled?</x:v>
      </x:c>
      <x:c r="E39" s="292" t="str">
        <x:v>Storage logs, retention schedule, disposal records</x:v>
      </x:c>
      <x:c r="F39" s="292" t="str"/>
      <x:c r="G39" s="292" t="str"/>
      <x:c r="H39" s="292" t="str"/>
      <x:c r="I39" s="292" t="str"/>
      <x:c r="J39" s="292" t="str"/>
      <x:c r="K39" s="292" t="str"/>
      <x:c r="L39" s="298" t="str"/>
      <x:c r="M39" s="118" t="str"/>
    </x:row>
    <x:row r="40">
      <x:c r="A40" s="117" t="str">
        <x:v>AUD-030</x:v>
      </x:c>
      <x:c r="B40" s="292" t="str">
        <x:v>Information</x:v>
      </x:c>
      <x:c r="C40" s="292" t="str">
        <x:v>LIS / data integrity</x:v>
      </x:c>
      <x:c r="D40" s="292" t="str">
        <x:v>Are access, validation, interfaces, audit trails, backup and downtime controls effective?</x:v>
      </x:c>
      <x:c r="E40" s="292" t="str">
        <x:v>System validation, user access, backup tests, downtime records</x:v>
      </x:c>
      <x:c r="F40" s="292" t="str"/>
      <x:c r="G40" s="292" t="str"/>
      <x:c r="H40" s="292" t="str"/>
      <x:c r="I40" s="292" t="str"/>
      <x:c r="J40" s="292" t="str"/>
      <x:c r="K40" s="292" t="str"/>
      <x:c r="L40" s="298" t="str"/>
      <x:c r="M40" s="118" t="str"/>
    </x:row>
    <x:row r="41">
      <x:c r="A41" s="117" t="str">
        <x:v>AUD-031</x:v>
      </x:c>
      <x:c r="B41" s="292" t="str">
        <x:v>Nonconforming Work</x:v>
      </x:c>
      <x:c r="C41" s="292" t="str">
        <x:v>Control of nonconforming work</x:v>
      </x:c>
      <x:c r="D41" s="292" t="str">
        <x:v>Are nonconforming activities identified, contained, impact-assessed and escalated as needed?</x:v>
      </x:c>
      <x:c r="E41" s="292" t="str">
        <x:v>Incident/nonconformity records, impact reviews</x:v>
      </x:c>
      <x:c r="F41" s="292" t="str"/>
      <x:c r="G41" s="292" t="str"/>
      <x:c r="H41" s="292" t="str"/>
      <x:c r="I41" s="292" t="str"/>
      <x:c r="J41" s="292" t="str"/>
      <x:c r="K41" s="292" t="str"/>
      <x:c r="L41" s="298" t="str"/>
      <x:c r="M41" s="118" t="str"/>
    </x:row>
    <x:row r="42">
      <x:c r="A42" s="117" t="str">
        <x:v>AUD-032</x:v>
      </x:c>
      <x:c r="B42" s="292" t="str">
        <x:v>Complaints</x:v>
      </x:c>
      <x:c r="C42" s="292" t="str">
        <x:v>Complaint handling</x:v>
      </x:c>
      <x:c r="D42" s="292" t="str">
        <x:v>Are complaints received, investigated, resolved and trended appropriately?</x:v>
      </x:c>
      <x:c r="E42" s="292" t="str">
        <x:v>Complaint register, investigation and response records</x:v>
      </x:c>
      <x:c r="F42" s="292" t="str"/>
      <x:c r="G42" s="292" t="str"/>
      <x:c r="H42" s="292" t="str"/>
      <x:c r="I42" s="292" t="str"/>
      <x:c r="J42" s="292" t="str"/>
      <x:c r="K42" s="292" t="str"/>
      <x:c r="L42" s="298" t="str"/>
      <x:c r="M42" s="118" t="str"/>
    </x:row>
    <x:row r="43">
      <x:c r="A43" s="117" t="str">
        <x:v>AUD-033</x:v>
      </x:c>
      <x:c r="B43" s="292" t="str">
        <x:v>Documents &amp; Records</x:v>
      </x:c>
      <x:c r="C43" s="292" t="str">
        <x:v>Document control</x:v>
      </x:c>
      <x:c r="D43" s="292" t="str">
        <x:v>Are current documents approved, available at point of use and obsolete versions controlled?</x:v>
      </x:c>
      <x:c r="E43" s="292" t="str">
        <x:v>Master document register, sampled SOPs</x:v>
      </x:c>
      <x:c r="F43" s="292" t="str"/>
      <x:c r="G43" s="292" t="str"/>
      <x:c r="H43" s="292" t="str"/>
      <x:c r="I43" s="292" t="str"/>
      <x:c r="J43" s="292" t="str"/>
      <x:c r="K43" s="292" t="str"/>
      <x:c r="L43" s="298" t="str"/>
      <x:c r="M43" s="118" t="str"/>
    </x:row>
    <x:row r="44">
      <x:c r="A44" s="117" t="str">
        <x:v>AUD-034</x:v>
      </x:c>
      <x:c r="B44" s="292" t="str">
        <x:v>Documents &amp; Records</x:v>
      </x:c>
      <x:c r="C44" s="292" t="str">
        <x:v>Records</x:v>
      </x:c>
      <x:c r="D44" s="292" t="str">
        <x:v>Are records complete, legible, traceable, confidential, retrievable and retained as defined?</x:v>
      </x:c>
      <x:c r="E44" s="292" t="str">
        <x:v>Sampled records, retention schedule</x:v>
      </x:c>
      <x:c r="F44" s="292" t="str"/>
      <x:c r="G44" s="292" t="str"/>
      <x:c r="H44" s="292" t="str"/>
      <x:c r="I44" s="292" t="str"/>
      <x:c r="J44" s="292" t="str"/>
      <x:c r="K44" s="292" t="str"/>
      <x:c r="L44" s="298" t="str"/>
      <x:c r="M44" s="118" t="str"/>
    </x:row>
    <x:row r="45">
      <x:c r="A45" s="117" t="str">
        <x:v>AUD-035</x:v>
      </x:c>
      <x:c r="B45" s="292" t="str">
        <x:v>Improvement</x:v>
      </x:c>
      <x:c r="C45" s="292" t="str">
        <x:v>Corrective action</x:v>
      </x:c>
      <x:c r="D45" s="292" t="str">
        <x:v>Are causes evaluated and corrective actions verified for effectiveness?</x:v>
      </x:c>
      <x:c r="E45" s="292" t="str">
        <x:v>CAPA records, root-cause analysis, effectiveness checks</x:v>
      </x:c>
      <x:c r="F45" s="292" t="str"/>
      <x:c r="G45" s="292" t="str"/>
      <x:c r="H45" s="292" t="str"/>
      <x:c r="I45" s="292" t="str"/>
      <x:c r="J45" s="292" t="str"/>
      <x:c r="K45" s="292" t="str"/>
      <x:c r="L45" s="298" t="str"/>
      <x:c r="M45" s="118" t="str"/>
    </x:row>
    <x:row r="46">
      <x:c r="A46" s="117" t="str">
        <x:v>AUD-036</x:v>
      </x:c>
      <x:c r="B46" s="292" t="str">
        <x:v>Performance Evaluation</x:v>
      </x:c>
      <x:c r="C46" s="292" t="str">
        <x:v>Quality indicators</x:v>
      </x:c>
      <x:c r="D46" s="292" t="str">
        <x:v>Are quality indicators monitored, analyzed and used to trigger action or improvement?</x:v>
      </x:c>
      <x:c r="E46" s="292" t="str">
        <x:v>KPI dashboard, trend analysis, action records</x:v>
      </x:c>
      <x:c r="F46" s="292" t="str"/>
      <x:c r="G46" s="292" t="str"/>
      <x:c r="H46" s="292" t="str"/>
      <x:c r="I46" s="292" t="str"/>
      <x:c r="J46" s="292" t="str"/>
      <x:c r="K46" s="292" t="str"/>
      <x:c r="L46" s="298" t="str"/>
      <x:c r="M46" s="118" t="str"/>
    </x:row>
    <x:row r="47">
      <x:c r="A47" s="117" t="str">
        <x:v>AUD-037</x:v>
      </x:c>
      <x:c r="B47" s="292" t="str">
        <x:v>Performance Evaluation</x:v>
      </x:c>
      <x:c r="C47" s="292" t="str">
        <x:v>Internal audit programme</x:v>
      </x:c>
      <x:c r="D47" s="292" t="str">
        <x:v>Does the audit programme consider process importance, risk, change and prior results?</x:v>
      </x:c>
      <x:c r="E47" s="292" t="str">
        <x:v>Audit programme, audit plans, competence records</x:v>
      </x:c>
      <x:c r="F47" s="292" t="str"/>
      <x:c r="G47" s="292" t="str"/>
      <x:c r="H47" s="292" t="str"/>
      <x:c r="I47" s="292" t="str"/>
      <x:c r="J47" s="292" t="str"/>
      <x:c r="K47" s="292" t="str"/>
      <x:c r="L47" s="298" t="str"/>
      <x:c r="M47" s="118" t="str"/>
    </x:row>
    <x:row r="48">
      <x:c r="A48" s="119" t="str">
        <x:v>AUD-038</x:v>
      </x:c>
      <x:c r="B48" s="293" t="str">
        <x:v>Management Review</x:v>
      </x:c>
      <x:c r="C48" s="293" t="str">
        <x:v>Management review</x:v>
      </x:c>
      <x:c r="D48" s="293" t="str">
        <x:v>Are required inputs reviewed and decisions/actions documented and followed up?</x:v>
      </x:c>
      <x:c r="E48" s="293" t="str">
        <x:v>Agenda, minutes, action log</x:v>
      </x:c>
      <x:c r="F48" s="293" t="str"/>
      <x:c r="G48" s="293" t="str"/>
      <x:c r="H48" s="293" t="str"/>
      <x:c r="I48" s="293" t="str"/>
      <x:c r="J48" s="293" t="str"/>
      <x:c r="K48" s="293" t="str"/>
      <x:c r="L48" s="299" t="str"/>
      <x:c r="M48" s="120" t="str"/>
    </x:row>
  </x:sheetData>
  <x:mergeCells>
    <x:mergeCell ref="A1:M1"/>
    <x:mergeCell ref="A7:M7"/>
  </x:mergeCells>
  <x:conditionalFormatting sqref="F11:F48">
    <x:cfRule type="expression" dxfId="0" priority="1">
      <x:formula>OR(INDIRECT("RC",0)="Completed",INDIRECT("RC",0)="Closed",INDIRECT("RC",0)="Conforming",INDIRECT("RC",0)="Fully Implemented")</x:formula>
    </x:cfRule>
    <x:cfRule type="expression" dxfId="1" priority="2">
      <x:formula>OR(INDIRECT("RC",0)="Blocked",INDIRECT("RC",0)="Major NC",INDIRECT("RC",0)="Not Implemented",INDIRECT("RC",0)="Critical")</x:formula>
    </x:cfRule>
    <x:cfRule type="expression" dxfId="2" priority="3">
      <x:formula>OR(INDIRECT("RC",0)="In Progress",INDIRECT("RC",0)="Partially Implemented",INDIRECT("RC",0)="Opportunity",INDIRECT("RC",0)="High")</x:formula>
    </x:cfRule>
  </x:conditionalFormatting>
  <x:dataValidations count="3">
    <x:dataValidation type="list" sqref="F11:F48">
      <x:formula1>"Conforming,Minor NC,Major NC,Opportunity,Observation,N/A"</x:formula1>
    </x:dataValidation>
    <x:dataValidation type="list" sqref="I11:I48">
      <x:formula1>"Critical,High,Medium,Low"</x:formula1>
    </x:dataValidation>
    <x:dataValidation type="list" sqref="M11:M48">
      <x:formula1>"Not Started,Planned,Open,In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689596c1b44e2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2" hidden="0" customWidth="1"/>
    <x:col min="4" max="4" width="14" hidden="0" customWidth="1"/>
    <x:col min="5" max="5" width="12" hidden="0" customWidth="1"/>
    <x:col min="6" max="6" width="43" hidden="0" customWidth="1"/>
    <x:col min="7" max="7" width="38" hidden="0" customWidth="1"/>
    <x:col min="8" max="8" width="44" hidden="0" customWidth="1"/>
    <x:col min="9" max="9" width="22" hidden="0" customWidth="1"/>
    <x:col min="10" max="10" width="13" hidden="0" customWidth="1"/>
    <x:col min="11" max="11" width="14" hidden="0" customWidth="1"/>
    <x:col min="12" max="12" width="34" hidden="0" customWidth="1"/>
    <x:col min="13" max="13" width="36" hidden="0" customWidth="1"/>
    <x:col min="14" max="14" width="14" hidden="0" customWidth="1"/>
    <x:col min="15" max="15" width="14" hidden="0" customWidth="1"/>
  </x:cols>
  <x:sheetData>
    <x:row r="1" ht="34" customHeight="1">
      <x:c r="A1" s="167" t="str">
        <x:v>Internal Laboratory Audit Findings Tracker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  <x:c r="O1" s="167"/>
    </x:row>
    <x:row r="3">
      <x:c r="A3" s="225" t="str">
        <x:v>Document Code</x:v>
      </x:c>
      <x:c r="B3" s="190" t="str">
        <x:v>LQMS-REG-002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The first five rows are Example Data only. Replace or delete them before controlled use. Dashboard KPI cards exclude Example Data.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5"/>
      <x:c r="O7" s="256"/>
    </x:row>
    <x:row r="10">
      <x:c r="A10" s="275" t="str">
        <x:v>Finding ID</x:v>
      </x:c>
      <x:c r="B10" s="276" t="str">
        <x:v>Checklist Item</x:v>
      </x:c>
      <x:c r="C10" s="276" t="str">
        <x:v>Process / Area</x:v>
      </x:c>
      <x:c r="D10" s="276" t="str">
        <x:v>Finding Type</x:v>
      </x:c>
      <x:c r="E10" s="276" t="str">
        <x:v>Risk Level</x:v>
      </x:c>
      <x:c r="F10" s="276" t="str">
        <x:v>Objective Evidence / Finding</x:v>
      </x:c>
      <x:c r="G10" s="276" t="str">
        <x:v>Correction / Containment</x:v>
      </x:c>
      <x:c r="H10" s="276" t="str">
        <x:v>Corrective / Improvement Action</x:v>
      </x:c>
      <x:c r="I10" s="276" t="str">
        <x:v>Owner Role</x:v>
      </x:c>
      <x:c r="J10" s="276" t="str">
        <x:v>Due Date</x:v>
      </x:c>
      <x:c r="K10" s="276" t="str">
        <x:v>Status</x:v>
      </x:c>
      <x:c r="L10" s="276" t="str">
        <x:v>Evidence / Verification</x:v>
      </x:c>
      <x:c r="M10" s="276" t="str">
        <x:v>Effectiveness Check</x:v>
      </x:c>
      <x:c r="N10" s="276" t="str">
        <x:v>Closure Date</x:v>
      </x:c>
      <x:c r="O10" s="277" t="str">
        <x:v>Data Type</x:v>
      </x:c>
    </x:row>
    <x:row r="11">
      <x:c r="A11" s="117" t="str">
        <x:v>EX-AUD-001</x:v>
      </x:c>
      <x:c r="B11" s="292" t="str">
        <x:v>AUD-020</x:v>
      </x:c>
      <x:c r="C11" s="292" t="str">
        <x:v>Pre-examination</x:v>
      </x:c>
      <x:c r="D11" s="292" t="str">
        <x:v>Minor NC</x:v>
      </x:c>
      <x:c r="E11" s="292" t="str">
        <x:v>High</x:v>
      </x:c>
      <x:c r="F11" s="292" t="str">
        <x:v>An accepted specimen with a documented acceptance exception did not include the authorized rationale for overriding the rejection criterion.</x:v>
      </x:c>
      <x:c r="G11" s="292" t="str">
        <x:v>Review affected specimen record and confirm no patient-result impact.</x:v>
      </x:c>
      <x:c r="H11" s="292" t="str">
        <x:v>Update the exception process to require reason, authorizer and impact review.</x:v>
      </x:c>
      <x:c r="I11" s="292" t="str">
        <x:v>Pre-Analytics Manager</x:v>
      </x:c>
      <x:c r="J11" s="298" t="n">
        <x:v>46310</x:v>
      </x:c>
      <x:c r="K11" s="292" t="str">
        <x:v>Open</x:v>
      </x:c>
      <x:c r="L11" s="292" t="str">
        <x:v>Revised exception record and sampled evidence</x:v>
      </x:c>
      <x:c r="M11" s="292" t="str">
        <x:v>Verify 10 subsequent exceptions contain complete authorization and rationale</x:v>
      </x:c>
      <x:c r="N11" s="298" t="str"/>
      <x:c r="O11" s="118" t="str">
        <x:v>Example Data</x:v>
      </x:c>
    </x:row>
    <x:row r="12">
      <x:c r="A12" s="117" t="str">
        <x:v>EX-AUD-002</x:v>
      </x:c>
      <x:c r="B12" s="292" t="str">
        <x:v>AUD-023</x:v>
      </x:c>
      <x:c r="C12" s="292" t="str">
        <x:v>Examination</x:v>
      </x:c>
      <x:c r="D12" s="292" t="str">
        <x:v>Major NC</x:v>
      </x:c>
      <x:c r="E12" s="292" t="str">
        <x:v>Critical</x:v>
      </x:c>
      <x:c r="F12" s="292" t="str">
        <x:v>Patient results were released after an IQC failure before documented resolution of the control event.</x:v>
      </x:c>
      <x:c r="G12" s="292" t="str">
        <x:v>Stop release on affected analyzer and assess patient results since the last acceptable QC.</x:v>
      </x:c>
      <x:c r="H12" s="292" t="str">
        <x:v>Revise QC escalation controls and retrain authorized personnel.</x:v>
      </x:c>
      <x:c r="I12" s="292" t="str">
        <x:v>Technical Manager</x:v>
      </x:c>
      <x:c r="J12" s="298" t="n">
        <x:v>46298</x:v>
      </x:c>
      <x:c r="K12" s="292" t="str">
        <x:v>In Progress</x:v>
      </x:c>
      <x:c r="L12" s="292" t="str">
        <x:v>Impact assessment, revised SOP, training records</x:v>
      </x:c>
      <x:c r="M12" s="292" t="str">
        <x:v>Review subsequent QC failures for compliant hold/release decisions</x:v>
      </x:c>
      <x:c r="N12" s="298" t="str"/>
      <x:c r="O12" s="118" t="str">
        <x:v>Example Data</x:v>
      </x:c>
    </x:row>
    <x:row r="13">
      <x:c r="A13" s="117" t="str">
        <x:v>EX-AUD-003</x:v>
      </x:c>
      <x:c r="B13" s="292" t="str">
        <x:v>AUD-027</x:v>
      </x:c>
      <x:c r="C13" s="292" t="str">
        <x:v>Post-examination</x:v>
      </x:c>
      <x:c r="D13" s="292" t="str">
        <x:v>Opportunity</x:v>
      </x:c>
      <x:c r="E13" s="292" t="str">
        <x:v>Medium</x:v>
      </x:c>
      <x:c r="F13" s="292" t="str">
        <x:v>Critical result calls were made within target time but read-back evidence was incomplete in sampled records.</x:v>
      </x:c>
      <x:c r="G13" s="292" t="str">
        <x:v>Remind staff to document read-back immediately.</x:v>
      </x:c>
      <x:c r="H13" s="292" t="str">
        <x:v>Add mandatory read-back field in the critical-result record.</x:v>
      </x:c>
      <x:c r="I13" s="292" t="str">
        <x:v>Quality Manager</x:v>
      </x:c>
      <x:c r="J13" s="298" t="n">
        <x:v>46326</x:v>
      </x:c>
      <x:c r="K13" s="292" t="str">
        <x:v>Planned</x:v>
      </x:c>
      <x:c r="L13" s="292" t="str">
        <x:v>Revised critical-result form</x:v>
      </x:c>
      <x:c r="M13" s="292" t="str">
        <x:v>Sample 20 critical-result communications for complete read-back evidence</x:v>
      </x:c>
      <x:c r="N13" s="298" t="str"/>
      <x:c r="O13" s="118" t="str">
        <x:v>Example Data</x:v>
      </x:c>
    </x:row>
    <x:row r="14">
      <x:c r="A14" s="117" t="str">
        <x:v>EX-AUD-004</x:v>
      </x:c>
      <x:c r="B14" s="292" t="str">
        <x:v>AUD-013</x:v>
      </x:c>
      <x:c r="C14" s="292" t="str">
        <x:v>Equipment</x:v>
      </x:c>
      <x:c r="D14" s="292" t="str">
        <x:v>Minor NC</x:v>
      </x:c>
      <x:c r="E14" s="292" t="str">
        <x:v>Medium</x:v>
      </x:c>
      <x:c r="F14" s="292" t="str">
        <x:v>Calibration status for one pipette set was current in the calibration system but the bench status labels were outdated.</x:v>
      </x:c>
      <x:c r="G14" s="292" t="str">
        <x:v>Update labels and verify other pipettes in the section.</x:v>
      </x:c>
      <x:c r="H14" s="292" t="str">
        <x:v>Add monthly status-label verification to equipment checks.</x:v>
      </x:c>
      <x:c r="I14" s="292" t="str">
        <x:v>Equipment Coordinator</x:v>
      </x:c>
      <x:c r="J14" s="298" t="n">
        <x:v>46305</x:v>
      </x:c>
      <x:c r="K14" s="292" t="str">
        <x:v>Completed</x:v>
      </x:c>
      <x:c r="L14" s="292" t="str">
        <x:v>Updated labels and section check</x:v>
      </x:c>
      <x:c r="M14" s="292" t="str">
        <x:v>No mismatches found in next monthly check</x:v>
      </x:c>
      <x:c r="N14" s="298" t="n">
        <x:v>46303</x:v>
      </x:c>
      <x:c r="O14" s="118" t="str">
        <x:v>Example Data</x:v>
      </x:c>
    </x:row>
    <x:row r="15">
      <x:c r="A15" s="117" t="str">
        <x:v>EX-AUD-005</x:v>
      </x:c>
      <x:c r="B15" s="292" t="str">
        <x:v>AUD-035</x:v>
      </x:c>
      <x:c r="C15" s="292" t="str">
        <x:v>Management System</x:v>
      </x:c>
      <x:c r="D15" s="292" t="str">
        <x:v>Opportunity</x:v>
      </x:c>
      <x:c r="E15" s="292" t="str">
        <x:v>Low</x:v>
      </x:c>
      <x:c r="F15" s="292" t="str">
        <x:v>A recurring specimen-label error trend has been addressed mainly through retraining without documented analysis of upstream process causes.</x:v>
      </x:c>
      <x:c r="G15" s="292" t="str">
        <x:v>Review labeling workflow and error points across collection locations.</x:v>
      </x:c>
      <x:c r="H15" s="292" t="str">
        <x:v>Perform root-cause analysis and implement process-level control.</x:v>
      </x:c>
      <x:c r="I15" s="292" t="str">
        <x:v>Quality Manager</x:v>
      </x:c>
      <x:c r="J15" s="298" t="n">
        <x:v>46341</x:v>
      </x:c>
      <x:c r="K15" s="292" t="str">
        <x:v>Blocked</x:v>
      </x:c>
      <x:c r="L15" s="292" t="str">
        <x:v>Root-cause report and improvement evidence</x:v>
      </x:c>
      <x:c r="M15" s="292" t="str">
        <x:v>Error rate remains below agreed trigger for three review periods</x:v>
      </x:c>
      <x:c r="N15" s="298" t="str"/>
      <x:c r="O15" s="118" t="str">
        <x:v>Example Data</x:v>
      </x:c>
    </x:row>
    <x:row r="16">
      <x:c r="A16" s="117" t="str"/>
      <x:c r="B16" s="292" t="str"/>
      <x:c r="C16" s="292" t="str"/>
      <x:c r="D16" s="292" t="str"/>
      <x:c r="E16" s="292" t="str"/>
      <x:c r="F16" s="292" t="str"/>
      <x:c r="G16" s="292" t="str"/>
      <x:c r="H16" s="292" t="str"/>
      <x:c r="I16" s="292" t="str"/>
      <x:c r="J16" s="298" t="str"/>
      <x:c r="K16" s="292" t="str"/>
      <x:c r="L16" s="292" t="str"/>
      <x:c r="M16" s="292" t="str"/>
      <x:c r="N16" s="298" t="str"/>
      <x:c r="O16" s="118" t="str"/>
    </x:row>
    <x:row r="17">
      <x:c r="A17" s="117" t="str"/>
      <x:c r="B17" s="292" t="str"/>
      <x:c r="C17" s="292" t="str"/>
      <x:c r="D17" s="292" t="str"/>
      <x:c r="E17" s="292" t="str"/>
      <x:c r="F17" s="292" t="str"/>
      <x:c r="G17" s="292" t="str"/>
      <x:c r="H17" s="292" t="str"/>
      <x:c r="I17" s="292" t="str"/>
      <x:c r="J17" s="298" t="str"/>
      <x:c r="K17" s="292" t="str"/>
      <x:c r="L17" s="292" t="str"/>
      <x:c r="M17" s="292" t="str"/>
      <x:c r="N17" s="298" t="str"/>
      <x:c r="O17" s="118" t="str"/>
    </x:row>
    <x:row r="18">
      <x:c r="A18" s="117" t="str"/>
      <x:c r="B18" s="292" t="str"/>
      <x:c r="C18" s="292" t="str"/>
      <x:c r="D18" s="292" t="str"/>
      <x:c r="E18" s="292" t="str"/>
      <x:c r="F18" s="292" t="str"/>
      <x:c r="G18" s="292" t="str"/>
      <x:c r="H18" s="292" t="str"/>
      <x:c r="I18" s="292" t="str"/>
      <x:c r="J18" s="298" t="str"/>
      <x:c r="K18" s="292" t="str"/>
      <x:c r="L18" s="292" t="str"/>
      <x:c r="M18" s="292" t="str"/>
      <x:c r="N18" s="298" t="str"/>
      <x:c r="O18" s="118" t="str"/>
    </x:row>
    <x:row r="19">
      <x:c r="A19" s="117" t="str"/>
      <x:c r="B19" s="292" t="str"/>
      <x:c r="C19" s="292" t="str"/>
      <x:c r="D19" s="292" t="str"/>
      <x:c r="E19" s="292" t="str"/>
      <x:c r="F19" s="292" t="str"/>
      <x:c r="G19" s="292" t="str"/>
      <x:c r="H19" s="292" t="str"/>
      <x:c r="I19" s="292" t="str"/>
      <x:c r="J19" s="298" t="str"/>
      <x:c r="K19" s="292" t="str"/>
      <x:c r="L19" s="292" t="str"/>
      <x:c r="M19" s="292" t="str"/>
      <x:c r="N19" s="298" t="str"/>
      <x:c r="O19" s="118" t="str"/>
    </x:row>
    <x:row r="20">
      <x:c r="A20" s="117" t="str"/>
      <x:c r="B20" s="292" t="str"/>
      <x:c r="C20" s="292" t="str"/>
      <x:c r="D20" s="292" t="str"/>
      <x:c r="E20" s="292" t="str"/>
      <x:c r="F20" s="292" t="str"/>
      <x:c r="G20" s="292" t="str"/>
      <x:c r="H20" s="292" t="str"/>
      <x:c r="I20" s="292" t="str"/>
      <x:c r="J20" s="298" t="str"/>
      <x:c r="K20" s="292" t="str"/>
      <x:c r="L20" s="292" t="str"/>
      <x:c r="M20" s="292" t="str"/>
      <x:c r="N20" s="298" t="str"/>
      <x:c r="O20" s="118" t="str"/>
    </x:row>
    <x:row r="21">
      <x:c r="A21" s="117" t="str"/>
      <x:c r="B21" s="292" t="str"/>
      <x:c r="C21" s="292" t="str"/>
      <x:c r="D21" s="292" t="str"/>
      <x:c r="E21" s="292" t="str"/>
      <x:c r="F21" s="292" t="str"/>
      <x:c r="G21" s="292" t="str"/>
      <x:c r="H21" s="292" t="str"/>
      <x:c r="I21" s="292" t="str"/>
      <x:c r="J21" s="298" t="str"/>
      <x:c r="K21" s="292" t="str"/>
      <x:c r="L21" s="292" t="str"/>
      <x:c r="M21" s="292" t="str"/>
      <x:c r="N21" s="298" t="str"/>
      <x:c r="O21" s="118" t="str"/>
    </x:row>
    <x:row r="22">
      <x:c r="A22" s="117" t="str"/>
      <x:c r="B22" s="292" t="str"/>
      <x:c r="C22" s="292" t="str"/>
      <x:c r="D22" s="292" t="str"/>
      <x:c r="E22" s="292" t="str"/>
      <x:c r="F22" s="292" t="str"/>
      <x:c r="G22" s="292" t="str"/>
      <x:c r="H22" s="292" t="str"/>
      <x:c r="I22" s="292" t="str"/>
      <x:c r="J22" s="298" t="str"/>
      <x:c r="K22" s="292" t="str"/>
      <x:c r="L22" s="292" t="str"/>
      <x:c r="M22" s="292" t="str"/>
      <x:c r="N22" s="298" t="str"/>
      <x:c r="O22" s="118" t="str"/>
    </x:row>
    <x:row r="23">
      <x:c r="A23" s="117" t="str"/>
      <x:c r="B23" s="292" t="str"/>
      <x:c r="C23" s="292" t="str"/>
      <x:c r="D23" s="292" t="str"/>
      <x:c r="E23" s="292" t="str"/>
      <x:c r="F23" s="292" t="str"/>
      <x:c r="G23" s="292" t="str"/>
      <x:c r="H23" s="292" t="str"/>
      <x:c r="I23" s="292" t="str"/>
      <x:c r="J23" s="298" t="str"/>
      <x:c r="K23" s="292" t="str"/>
      <x:c r="L23" s="292" t="str"/>
      <x:c r="M23" s="292" t="str"/>
      <x:c r="N23" s="298" t="str"/>
      <x:c r="O23" s="118" t="str"/>
    </x:row>
    <x:row r="24">
      <x:c r="A24" s="117" t="str"/>
      <x:c r="B24" s="292" t="str"/>
      <x:c r="C24" s="292" t="str"/>
      <x:c r="D24" s="292" t="str"/>
      <x:c r="E24" s="292" t="str"/>
      <x:c r="F24" s="292" t="str"/>
      <x:c r="G24" s="292" t="str"/>
      <x:c r="H24" s="292" t="str"/>
      <x:c r="I24" s="292" t="str"/>
      <x:c r="J24" s="298" t="str"/>
      <x:c r="K24" s="292" t="str"/>
      <x:c r="L24" s="292" t="str"/>
      <x:c r="M24" s="292" t="str"/>
      <x:c r="N24" s="298" t="str"/>
      <x:c r="O24" s="118" t="str"/>
    </x:row>
    <x:row r="25">
      <x:c r="A25" s="117" t="str"/>
      <x:c r="B25" s="292" t="str"/>
      <x:c r="C25" s="292" t="str"/>
      <x:c r="D25" s="292" t="str"/>
      <x:c r="E25" s="292" t="str"/>
      <x:c r="F25" s="292" t="str"/>
      <x:c r="G25" s="292" t="str"/>
      <x:c r="H25" s="292" t="str"/>
      <x:c r="I25" s="292" t="str"/>
      <x:c r="J25" s="298" t="str"/>
      <x:c r="K25" s="292" t="str"/>
      <x:c r="L25" s="292" t="str"/>
      <x:c r="M25" s="292" t="str"/>
      <x:c r="N25" s="298" t="str"/>
      <x:c r="O25" s="118" t="str"/>
    </x:row>
    <x:row r="26">
      <x:c r="A26" s="117" t="str"/>
      <x:c r="B26" s="292" t="str"/>
      <x:c r="C26" s="292" t="str"/>
      <x:c r="D26" s="292" t="str"/>
      <x:c r="E26" s="292" t="str"/>
      <x:c r="F26" s="292" t="str"/>
      <x:c r="G26" s="292" t="str"/>
      <x:c r="H26" s="292" t="str"/>
      <x:c r="I26" s="292" t="str"/>
      <x:c r="J26" s="298" t="str"/>
      <x:c r="K26" s="292" t="str"/>
      <x:c r="L26" s="292" t="str"/>
      <x:c r="M26" s="292" t="str"/>
      <x:c r="N26" s="298" t="str"/>
      <x:c r="O26" s="118" t="str"/>
    </x:row>
    <x:row r="27">
      <x:c r="A27" s="117" t="str"/>
      <x:c r="B27" s="292" t="str"/>
      <x:c r="C27" s="292" t="str"/>
      <x:c r="D27" s="292" t="str"/>
      <x:c r="E27" s="292" t="str"/>
      <x:c r="F27" s="292" t="str"/>
      <x:c r="G27" s="292" t="str"/>
      <x:c r="H27" s="292" t="str"/>
      <x:c r="I27" s="292" t="str"/>
      <x:c r="J27" s="298" t="str"/>
      <x:c r="K27" s="292" t="str"/>
      <x:c r="L27" s="292" t="str"/>
      <x:c r="M27" s="292" t="str"/>
      <x:c r="N27" s="298" t="str"/>
      <x:c r="O27" s="118" t="str"/>
    </x:row>
    <x:row r="28">
      <x:c r="A28" s="117" t="str"/>
      <x:c r="B28" s="292" t="str"/>
      <x:c r="C28" s="292" t="str"/>
      <x:c r="D28" s="292" t="str"/>
      <x:c r="E28" s="292" t="str"/>
      <x:c r="F28" s="292" t="str"/>
      <x:c r="G28" s="292" t="str"/>
      <x:c r="H28" s="292" t="str"/>
      <x:c r="I28" s="292" t="str"/>
      <x:c r="J28" s="298" t="str"/>
      <x:c r="K28" s="292" t="str"/>
      <x:c r="L28" s="292" t="str"/>
      <x:c r="M28" s="292" t="str"/>
      <x:c r="N28" s="298" t="str"/>
      <x:c r="O28" s="118" t="str"/>
    </x:row>
    <x:row r="29">
      <x:c r="A29" s="117" t="str"/>
      <x:c r="B29" s="292" t="str"/>
      <x:c r="C29" s="292" t="str"/>
      <x:c r="D29" s="292" t="str"/>
      <x:c r="E29" s="292" t="str"/>
      <x:c r="F29" s="292" t="str"/>
      <x:c r="G29" s="292" t="str"/>
      <x:c r="H29" s="292" t="str"/>
      <x:c r="I29" s="292" t="str"/>
      <x:c r="J29" s="298" t="str"/>
      <x:c r="K29" s="292" t="str"/>
      <x:c r="L29" s="292" t="str"/>
      <x:c r="M29" s="292" t="str"/>
      <x:c r="N29" s="298" t="str"/>
      <x:c r="O29" s="118" t="str"/>
    </x:row>
    <x:row r="30">
      <x:c r="A30" s="117" t="str"/>
      <x:c r="B30" s="292" t="str"/>
      <x:c r="C30" s="292" t="str"/>
      <x:c r="D30" s="292" t="str"/>
      <x:c r="E30" s="292" t="str"/>
      <x:c r="F30" s="292" t="str"/>
      <x:c r="G30" s="292" t="str"/>
      <x:c r="H30" s="292" t="str"/>
      <x:c r="I30" s="292" t="str"/>
      <x:c r="J30" s="298" t="str"/>
      <x:c r="K30" s="292" t="str"/>
      <x:c r="L30" s="292" t="str"/>
      <x:c r="M30" s="292" t="str"/>
      <x:c r="N30" s="298" t="str"/>
      <x:c r="O30" s="118" t="str"/>
    </x:row>
    <x:row r="31">
      <x:c r="A31" s="117" t="str"/>
      <x:c r="B31" s="292" t="str"/>
      <x:c r="C31" s="292" t="str"/>
      <x:c r="D31" s="292" t="str"/>
      <x:c r="E31" s="292" t="str"/>
      <x:c r="F31" s="292" t="str"/>
      <x:c r="G31" s="292" t="str"/>
      <x:c r="H31" s="292" t="str"/>
      <x:c r="I31" s="292" t="str"/>
      <x:c r="J31" s="298" t="str"/>
      <x:c r="K31" s="292" t="str"/>
      <x:c r="L31" s="292" t="str"/>
      <x:c r="M31" s="292" t="str"/>
      <x:c r="N31" s="298" t="str"/>
      <x:c r="O31" s="118" t="str"/>
    </x:row>
    <x:row r="32">
      <x:c r="A32" s="117" t="str"/>
      <x:c r="B32" s="292" t="str"/>
      <x:c r="C32" s="292" t="str"/>
      <x:c r="D32" s="292" t="str"/>
      <x:c r="E32" s="292" t="str"/>
      <x:c r="F32" s="292" t="str"/>
      <x:c r="G32" s="292" t="str"/>
      <x:c r="H32" s="292" t="str"/>
      <x:c r="I32" s="292" t="str"/>
      <x:c r="J32" s="298" t="str"/>
      <x:c r="K32" s="292" t="str"/>
      <x:c r="L32" s="292" t="str"/>
      <x:c r="M32" s="292" t="str"/>
      <x:c r="N32" s="298" t="str"/>
      <x:c r="O32" s="118" t="str"/>
    </x:row>
    <x:row r="33">
      <x:c r="A33" s="117" t="str"/>
      <x:c r="B33" s="292" t="str"/>
      <x:c r="C33" s="292" t="str"/>
      <x:c r="D33" s="292" t="str"/>
      <x:c r="E33" s="292" t="str"/>
      <x:c r="F33" s="292" t="str"/>
      <x:c r="G33" s="292" t="str"/>
      <x:c r="H33" s="292" t="str"/>
      <x:c r="I33" s="292" t="str"/>
      <x:c r="J33" s="298" t="str"/>
      <x:c r="K33" s="292" t="str"/>
      <x:c r="L33" s="292" t="str"/>
      <x:c r="M33" s="292" t="str"/>
      <x:c r="N33" s="298" t="str"/>
      <x:c r="O33" s="118" t="str"/>
    </x:row>
    <x:row r="34">
      <x:c r="A34" s="117" t="str"/>
      <x:c r="B34" s="292" t="str"/>
      <x:c r="C34" s="292" t="str"/>
      <x:c r="D34" s="292" t="str"/>
      <x:c r="E34" s="292" t="str"/>
      <x:c r="F34" s="292" t="str"/>
      <x:c r="G34" s="292" t="str"/>
      <x:c r="H34" s="292" t="str"/>
      <x:c r="I34" s="292" t="str"/>
      <x:c r="J34" s="298" t="str"/>
      <x:c r="K34" s="292" t="str"/>
      <x:c r="L34" s="292" t="str"/>
      <x:c r="M34" s="292" t="str"/>
      <x:c r="N34" s="298" t="str"/>
      <x:c r="O34" s="118" t="str"/>
    </x:row>
    <x:row r="35">
      <x:c r="A35" s="117" t="str"/>
      <x:c r="B35" s="292" t="str"/>
      <x:c r="C35" s="292" t="str"/>
      <x:c r="D35" s="292" t="str"/>
      <x:c r="E35" s="292" t="str"/>
      <x:c r="F35" s="292" t="str"/>
      <x:c r="G35" s="292" t="str"/>
      <x:c r="H35" s="292" t="str"/>
      <x:c r="I35" s="292" t="str"/>
      <x:c r="J35" s="298" t="str"/>
      <x:c r="K35" s="292" t="str"/>
      <x:c r="L35" s="292" t="str"/>
      <x:c r="M35" s="292" t="str"/>
      <x:c r="N35" s="298" t="str"/>
      <x:c r="O35" s="118" t="str"/>
    </x:row>
    <x:row r="36">
      <x:c r="A36" s="117" t="str"/>
      <x:c r="B36" s="292" t="str"/>
      <x:c r="C36" s="292" t="str"/>
      <x:c r="D36" s="292" t="str"/>
      <x:c r="E36" s="292" t="str"/>
      <x:c r="F36" s="292" t="str"/>
      <x:c r="G36" s="292" t="str"/>
      <x:c r="H36" s="292" t="str"/>
      <x:c r="I36" s="292" t="str"/>
      <x:c r="J36" s="298" t="str"/>
      <x:c r="K36" s="292" t="str"/>
      <x:c r="L36" s="292" t="str"/>
      <x:c r="M36" s="292" t="str"/>
      <x:c r="N36" s="298" t="str"/>
      <x:c r="O36" s="118" t="str"/>
    </x:row>
    <x:row r="37">
      <x:c r="A37" s="117" t="str"/>
      <x:c r="B37" s="292" t="str"/>
      <x:c r="C37" s="292" t="str"/>
      <x:c r="D37" s="292" t="str"/>
      <x:c r="E37" s="292" t="str"/>
      <x:c r="F37" s="292" t="str"/>
      <x:c r="G37" s="292" t="str"/>
      <x:c r="H37" s="292" t="str"/>
      <x:c r="I37" s="292" t="str"/>
      <x:c r="J37" s="298" t="str"/>
      <x:c r="K37" s="292" t="str"/>
      <x:c r="L37" s="292" t="str"/>
      <x:c r="M37" s="292" t="str"/>
      <x:c r="N37" s="298" t="str"/>
      <x:c r="O37" s="118" t="str"/>
    </x:row>
    <x:row r="38">
      <x:c r="A38" s="117" t="str"/>
      <x:c r="B38" s="292" t="str"/>
      <x:c r="C38" s="292" t="str"/>
      <x:c r="D38" s="292" t="str"/>
      <x:c r="E38" s="292" t="str"/>
      <x:c r="F38" s="292" t="str"/>
      <x:c r="G38" s="292" t="str"/>
      <x:c r="H38" s="292" t="str"/>
      <x:c r="I38" s="292" t="str"/>
      <x:c r="J38" s="298" t="str"/>
      <x:c r="K38" s="292" t="str"/>
      <x:c r="L38" s="292" t="str"/>
      <x:c r="M38" s="292" t="str"/>
      <x:c r="N38" s="298" t="str"/>
      <x:c r="O38" s="118" t="str"/>
    </x:row>
    <x:row r="39">
      <x:c r="A39" s="117" t="str"/>
      <x:c r="B39" s="292" t="str"/>
      <x:c r="C39" s="292" t="str"/>
      <x:c r="D39" s="292" t="str"/>
      <x:c r="E39" s="292" t="str"/>
      <x:c r="F39" s="292" t="str"/>
      <x:c r="G39" s="292" t="str"/>
      <x:c r="H39" s="292" t="str"/>
      <x:c r="I39" s="292" t="str"/>
      <x:c r="J39" s="298" t="str"/>
      <x:c r="K39" s="292" t="str"/>
      <x:c r="L39" s="292" t="str"/>
      <x:c r="M39" s="292" t="str"/>
      <x:c r="N39" s="298" t="str"/>
      <x:c r="O39" s="118" t="str"/>
    </x:row>
    <x:row r="40">
      <x:c r="A40" s="117" t="str"/>
      <x:c r="B40" s="292" t="str"/>
      <x:c r="C40" s="292" t="str"/>
      <x:c r="D40" s="292" t="str"/>
      <x:c r="E40" s="292" t="str"/>
      <x:c r="F40" s="292" t="str"/>
      <x:c r="G40" s="292" t="str"/>
      <x:c r="H40" s="292" t="str"/>
      <x:c r="I40" s="292" t="str"/>
      <x:c r="J40" s="298" t="str"/>
      <x:c r="K40" s="292" t="str"/>
      <x:c r="L40" s="292" t="str"/>
      <x:c r="M40" s="292" t="str"/>
      <x:c r="N40" s="298" t="str"/>
      <x:c r="O40" s="118" t="str"/>
    </x:row>
    <x:row r="41">
      <x:c r="A41" s="117" t="str"/>
      <x:c r="B41" s="292" t="str"/>
      <x:c r="C41" s="292" t="str"/>
      <x:c r="D41" s="292" t="str"/>
      <x:c r="E41" s="292" t="str"/>
      <x:c r="F41" s="292" t="str"/>
      <x:c r="G41" s="292" t="str"/>
      <x:c r="H41" s="292" t="str"/>
      <x:c r="I41" s="292" t="str"/>
      <x:c r="J41" s="298" t="str"/>
      <x:c r="K41" s="292" t="str"/>
      <x:c r="L41" s="292" t="str"/>
      <x:c r="M41" s="292" t="str"/>
      <x:c r="N41" s="298" t="str"/>
      <x:c r="O41" s="118" t="str"/>
    </x:row>
    <x:row r="42">
      <x:c r="A42" s="117" t="str"/>
      <x:c r="B42" s="292" t="str"/>
      <x:c r="C42" s="292" t="str"/>
      <x:c r="D42" s="292" t="str"/>
      <x:c r="E42" s="292" t="str"/>
      <x:c r="F42" s="292" t="str"/>
      <x:c r="G42" s="292" t="str"/>
      <x:c r="H42" s="292" t="str"/>
      <x:c r="I42" s="292" t="str"/>
      <x:c r="J42" s="298" t="str"/>
      <x:c r="K42" s="292" t="str"/>
      <x:c r="L42" s="292" t="str"/>
      <x:c r="M42" s="292" t="str"/>
      <x:c r="N42" s="298" t="str"/>
      <x:c r="O42" s="118" t="str"/>
    </x:row>
    <x:row r="43">
      <x:c r="A43" s="117" t="str"/>
      <x:c r="B43" s="292" t="str"/>
      <x:c r="C43" s="292" t="str"/>
      <x:c r="D43" s="292" t="str"/>
      <x:c r="E43" s="292" t="str"/>
      <x:c r="F43" s="292" t="str"/>
      <x:c r="G43" s="292" t="str"/>
      <x:c r="H43" s="292" t="str"/>
      <x:c r="I43" s="292" t="str"/>
      <x:c r="J43" s="298" t="str"/>
      <x:c r="K43" s="292" t="str"/>
      <x:c r="L43" s="292" t="str"/>
      <x:c r="M43" s="292" t="str"/>
      <x:c r="N43" s="298" t="str"/>
      <x:c r="O43" s="118" t="str"/>
    </x:row>
    <x:row r="44">
      <x:c r="A44" s="117" t="str"/>
      <x:c r="B44" s="292" t="str"/>
      <x:c r="C44" s="292" t="str"/>
      <x:c r="D44" s="292" t="str"/>
      <x:c r="E44" s="292" t="str"/>
      <x:c r="F44" s="292" t="str"/>
      <x:c r="G44" s="292" t="str"/>
      <x:c r="H44" s="292" t="str"/>
      <x:c r="I44" s="292" t="str"/>
      <x:c r="J44" s="298" t="str"/>
      <x:c r="K44" s="292" t="str"/>
      <x:c r="L44" s="292" t="str"/>
      <x:c r="M44" s="292" t="str"/>
      <x:c r="N44" s="298" t="str"/>
      <x:c r="O44" s="118" t="str"/>
    </x:row>
    <x:row r="45">
      <x:c r="A45" s="117" t="str"/>
      <x:c r="B45" s="292" t="str"/>
      <x:c r="C45" s="292" t="str"/>
      <x:c r="D45" s="292" t="str"/>
      <x:c r="E45" s="292" t="str"/>
      <x:c r="F45" s="292" t="str"/>
      <x:c r="G45" s="292" t="str"/>
      <x:c r="H45" s="292" t="str"/>
      <x:c r="I45" s="292" t="str"/>
      <x:c r="J45" s="298" t="str"/>
      <x:c r="K45" s="292" t="str"/>
      <x:c r="L45" s="292" t="str"/>
      <x:c r="M45" s="292" t="str"/>
      <x:c r="N45" s="298" t="str"/>
      <x:c r="O45" s="118" t="str"/>
    </x:row>
    <x:row r="46">
      <x:c r="A46" s="117" t="str"/>
      <x:c r="B46" s="292" t="str"/>
      <x:c r="C46" s="292" t="str"/>
      <x:c r="D46" s="292" t="str"/>
      <x:c r="E46" s="292" t="str"/>
      <x:c r="F46" s="292" t="str"/>
      <x:c r="G46" s="292" t="str"/>
      <x:c r="H46" s="292" t="str"/>
      <x:c r="I46" s="292" t="str"/>
      <x:c r="J46" s="298" t="str"/>
      <x:c r="K46" s="292" t="str"/>
      <x:c r="L46" s="292" t="str"/>
      <x:c r="M46" s="292" t="str"/>
      <x:c r="N46" s="298" t="str"/>
      <x:c r="O46" s="118" t="str"/>
    </x:row>
    <x:row r="47">
      <x:c r="A47" s="117" t="str"/>
      <x:c r="B47" s="292" t="str"/>
      <x:c r="C47" s="292" t="str"/>
      <x:c r="D47" s="292" t="str"/>
      <x:c r="E47" s="292" t="str"/>
      <x:c r="F47" s="292" t="str"/>
      <x:c r="G47" s="292" t="str"/>
      <x:c r="H47" s="292" t="str"/>
      <x:c r="I47" s="292" t="str"/>
      <x:c r="J47" s="298" t="str"/>
      <x:c r="K47" s="292" t="str"/>
      <x:c r="L47" s="292" t="str"/>
      <x:c r="M47" s="292" t="str"/>
      <x:c r="N47" s="298" t="str"/>
      <x:c r="O47" s="118" t="str"/>
    </x:row>
    <x:row r="48">
      <x:c r="A48" s="117" t="str"/>
      <x:c r="B48" s="292" t="str"/>
      <x:c r="C48" s="292" t="str"/>
      <x:c r="D48" s="292" t="str"/>
      <x:c r="E48" s="292" t="str"/>
      <x:c r="F48" s="292" t="str"/>
      <x:c r="G48" s="292" t="str"/>
      <x:c r="H48" s="292" t="str"/>
      <x:c r="I48" s="292" t="str"/>
      <x:c r="J48" s="298" t="str"/>
      <x:c r="K48" s="292" t="str"/>
      <x:c r="L48" s="292" t="str"/>
      <x:c r="M48" s="292" t="str"/>
      <x:c r="N48" s="298" t="str"/>
      <x:c r="O48" s="118" t="str"/>
    </x:row>
    <x:row r="49">
      <x:c r="A49" s="117" t="str"/>
      <x:c r="B49" s="292" t="str"/>
      <x:c r="C49" s="292" t="str"/>
      <x:c r="D49" s="292" t="str"/>
      <x:c r="E49" s="292" t="str"/>
      <x:c r="F49" s="292" t="str"/>
      <x:c r="G49" s="292" t="str"/>
      <x:c r="H49" s="292" t="str"/>
      <x:c r="I49" s="292" t="str"/>
      <x:c r="J49" s="298" t="str"/>
      <x:c r="K49" s="292" t="str"/>
      <x:c r="L49" s="292" t="str"/>
      <x:c r="M49" s="292" t="str"/>
      <x:c r="N49" s="298" t="str"/>
      <x:c r="O49" s="118" t="str"/>
    </x:row>
    <x:row r="50">
      <x:c r="A50" s="117" t="str"/>
      <x:c r="B50" s="292" t="str"/>
      <x:c r="C50" s="292" t="str"/>
      <x:c r="D50" s="292" t="str"/>
      <x:c r="E50" s="292" t="str"/>
      <x:c r="F50" s="292" t="str"/>
      <x:c r="G50" s="292" t="str"/>
      <x:c r="H50" s="292" t="str"/>
      <x:c r="I50" s="292" t="str"/>
      <x:c r="J50" s="298" t="str"/>
      <x:c r="K50" s="292" t="str"/>
      <x:c r="L50" s="292" t="str"/>
      <x:c r="M50" s="292" t="str"/>
      <x:c r="N50" s="298" t="str"/>
      <x:c r="O50" s="118" t="str"/>
    </x:row>
    <x:row r="51">
      <x:c r="A51" s="117" t="str"/>
      <x:c r="B51" s="292" t="str"/>
      <x:c r="C51" s="292" t="str"/>
      <x:c r="D51" s="292" t="str"/>
      <x:c r="E51" s="292" t="str"/>
      <x:c r="F51" s="292" t="str"/>
      <x:c r="G51" s="292" t="str"/>
      <x:c r="H51" s="292" t="str"/>
      <x:c r="I51" s="292" t="str"/>
      <x:c r="J51" s="298" t="str"/>
      <x:c r="K51" s="292" t="str"/>
      <x:c r="L51" s="292" t="str"/>
      <x:c r="M51" s="292" t="str"/>
      <x:c r="N51" s="298" t="str"/>
      <x:c r="O51" s="118" t="str"/>
    </x:row>
    <x:row r="52">
      <x:c r="A52" s="117" t="str"/>
      <x:c r="B52" s="292" t="str"/>
      <x:c r="C52" s="292" t="str"/>
      <x:c r="D52" s="292" t="str"/>
      <x:c r="E52" s="292" t="str"/>
      <x:c r="F52" s="292" t="str"/>
      <x:c r="G52" s="292" t="str"/>
      <x:c r="H52" s="292" t="str"/>
      <x:c r="I52" s="292" t="str"/>
      <x:c r="J52" s="298" t="str"/>
      <x:c r="K52" s="292" t="str"/>
      <x:c r="L52" s="292" t="str"/>
      <x:c r="M52" s="292" t="str"/>
      <x:c r="N52" s="298" t="str"/>
      <x:c r="O52" s="118" t="str"/>
    </x:row>
    <x:row r="53">
      <x:c r="A53" s="117" t="str"/>
      <x:c r="B53" s="292" t="str"/>
      <x:c r="C53" s="292" t="str"/>
      <x:c r="D53" s="292" t="str"/>
      <x:c r="E53" s="292" t="str"/>
      <x:c r="F53" s="292" t="str"/>
      <x:c r="G53" s="292" t="str"/>
      <x:c r="H53" s="292" t="str"/>
      <x:c r="I53" s="292" t="str"/>
      <x:c r="J53" s="298" t="str"/>
      <x:c r="K53" s="292" t="str"/>
      <x:c r="L53" s="292" t="str"/>
      <x:c r="M53" s="292" t="str"/>
      <x:c r="N53" s="298" t="str"/>
      <x:c r="O53" s="118" t="str"/>
    </x:row>
    <x:row r="54">
      <x:c r="A54" s="117" t="str"/>
      <x:c r="B54" s="292" t="str"/>
      <x:c r="C54" s="292" t="str"/>
      <x:c r="D54" s="292" t="str"/>
      <x:c r="E54" s="292" t="str"/>
      <x:c r="F54" s="292" t="str"/>
      <x:c r="G54" s="292" t="str"/>
      <x:c r="H54" s="292" t="str"/>
      <x:c r="I54" s="292" t="str"/>
      <x:c r="J54" s="298" t="str"/>
      <x:c r="K54" s="292" t="str"/>
      <x:c r="L54" s="292" t="str"/>
      <x:c r="M54" s="292" t="str"/>
      <x:c r="N54" s="298" t="str"/>
      <x:c r="O54" s="118" t="str"/>
    </x:row>
    <x:row r="55">
      <x:c r="A55" s="117" t="str"/>
      <x:c r="B55" s="292" t="str"/>
      <x:c r="C55" s="292" t="str"/>
      <x:c r="D55" s="292" t="str"/>
      <x:c r="E55" s="292" t="str"/>
      <x:c r="F55" s="292" t="str"/>
      <x:c r="G55" s="292" t="str"/>
      <x:c r="H55" s="292" t="str"/>
      <x:c r="I55" s="292" t="str"/>
      <x:c r="J55" s="298" t="str"/>
      <x:c r="K55" s="292" t="str"/>
      <x:c r="L55" s="292" t="str"/>
      <x:c r="M55" s="292" t="str"/>
      <x:c r="N55" s="298" t="str"/>
      <x:c r="O55" s="118" t="str"/>
    </x:row>
    <x:row r="56">
      <x:c r="A56" s="117" t="str"/>
      <x:c r="B56" s="292" t="str"/>
      <x:c r="C56" s="292" t="str"/>
      <x:c r="D56" s="292" t="str"/>
      <x:c r="E56" s="292" t="str"/>
      <x:c r="F56" s="292" t="str"/>
      <x:c r="G56" s="292" t="str"/>
      <x:c r="H56" s="292" t="str"/>
      <x:c r="I56" s="292" t="str"/>
      <x:c r="J56" s="298" t="str"/>
      <x:c r="K56" s="292" t="str"/>
      <x:c r="L56" s="292" t="str"/>
      <x:c r="M56" s="292" t="str"/>
      <x:c r="N56" s="298" t="str"/>
      <x:c r="O56" s="118" t="str"/>
    </x:row>
    <x:row r="57">
      <x:c r="A57" s="117" t="str"/>
      <x:c r="B57" s="292" t="str"/>
      <x:c r="C57" s="292" t="str"/>
      <x:c r="D57" s="292" t="str"/>
      <x:c r="E57" s="292" t="str"/>
      <x:c r="F57" s="292" t="str"/>
      <x:c r="G57" s="292" t="str"/>
      <x:c r="H57" s="292" t="str"/>
      <x:c r="I57" s="292" t="str"/>
      <x:c r="J57" s="298" t="str"/>
      <x:c r="K57" s="292" t="str"/>
      <x:c r="L57" s="292" t="str"/>
      <x:c r="M57" s="292" t="str"/>
      <x:c r="N57" s="298" t="str"/>
      <x:c r="O57" s="118" t="str"/>
    </x:row>
    <x:row r="58">
      <x:c r="A58" s="117" t="str"/>
      <x:c r="B58" s="292" t="str"/>
      <x:c r="C58" s="292" t="str"/>
      <x:c r="D58" s="292" t="str"/>
      <x:c r="E58" s="292" t="str"/>
      <x:c r="F58" s="292" t="str"/>
      <x:c r="G58" s="292" t="str"/>
      <x:c r="H58" s="292" t="str"/>
      <x:c r="I58" s="292" t="str"/>
      <x:c r="J58" s="298" t="str"/>
      <x:c r="K58" s="292" t="str"/>
      <x:c r="L58" s="292" t="str"/>
      <x:c r="M58" s="292" t="str"/>
      <x:c r="N58" s="298" t="str"/>
      <x:c r="O58" s="118" t="str"/>
    </x:row>
    <x:row r="59">
      <x:c r="A59" s="117" t="str"/>
      <x:c r="B59" s="292" t="str"/>
      <x:c r="C59" s="292" t="str"/>
      <x:c r="D59" s="292" t="str"/>
      <x:c r="E59" s="292" t="str"/>
      <x:c r="F59" s="292" t="str"/>
      <x:c r="G59" s="292" t="str"/>
      <x:c r="H59" s="292" t="str"/>
      <x:c r="I59" s="292" t="str"/>
      <x:c r="J59" s="298" t="str"/>
      <x:c r="K59" s="292" t="str"/>
      <x:c r="L59" s="292" t="str"/>
      <x:c r="M59" s="292" t="str"/>
      <x:c r="N59" s="298" t="str"/>
      <x:c r="O59" s="118" t="str"/>
    </x:row>
    <x:row r="60">
      <x:c r="A60" s="117" t="str"/>
      <x:c r="B60" s="292" t="str"/>
      <x:c r="C60" s="292" t="str"/>
      <x:c r="D60" s="292" t="str"/>
      <x:c r="E60" s="292" t="str"/>
      <x:c r="F60" s="292" t="str"/>
      <x:c r="G60" s="292" t="str"/>
      <x:c r="H60" s="292" t="str"/>
      <x:c r="I60" s="292" t="str"/>
      <x:c r="J60" s="298" t="str"/>
      <x:c r="K60" s="292" t="str"/>
      <x:c r="L60" s="292" t="str"/>
      <x:c r="M60" s="292" t="str"/>
      <x:c r="N60" s="298" t="str"/>
      <x:c r="O60" s="118" t="str"/>
    </x:row>
    <x:row r="61">
      <x:c r="A61" s="117" t="str"/>
      <x:c r="B61" s="292" t="str"/>
      <x:c r="C61" s="292" t="str"/>
      <x:c r="D61" s="292" t="str"/>
      <x:c r="E61" s="292" t="str"/>
      <x:c r="F61" s="292" t="str"/>
      <x:c r="G61" s="292" t="str"/>
      <x:c r="H61" s="292" t="str"/>
      <x:c r="I61" s="292" t="str"/>
      <x:c r="J61" s="298" t="str"/>
      <x:c r="K61" s="292" t="str"/>
      <x:c r="L61" s="292" t="str"/>
      <x:c r="M61" s="292" t="str"/>
      <x:c r="N61" s="298" t="str"/>
      <x:c r="O61" s="118" t="str"/>
    </x:row>
    <x:row r="62">
      <x:c r="A62" s="117" t="str"/>
      <x:c r="B62" s="292" t="str"/>
      <x:c r="C62" s="292" t="str"/>
      <x:c r="D62" s="292" t="str"/>
      <x:c r="E62" s="292" t="str"/>
      <x:c r="F62" s="292" t="str"/>
      <x:c r="G62" s="292" t="str"/>
      <x:c r="H62" s="292" t="str"/>
      <x:c r="I62" s="292" t="str"/>
      <x:c r="J62" s="298" t="str"/>
      <x:c r="K62" s="292" t="str"/>
      <x:c r="L62" s="292" t="str"/>
      <x:c r="M62" s="292" t="str"/>
      <x:c r="N62" s="298" t="str"/>
      <x:c r="O62" s="118" t="str"/>
    </x:row>
    <x:row r="63">
      <x:c r="A63" s="117" t="str"/>
      <x:c r="B63" s="292" t="str"/>
      <x:c r="C63" s="292" t="str"/>
      <x:c r="D63" s="292" t="str"/>
      <x:c r="E63" s="292" t="str"/>
      <x:c r="F63" s="292" t="str"/>
      <x:c r="G63" s="292" t="str"/>
      <x:c r="H63" s="292" t="str"/>
      <x:c r="I63" s="292" t="str"/>
      <x:c r="J63" s="298" t="str"/>
      <x:c r="K63" s="292" t="str"/>
      <x:c r="L63" s="292" t="str"/>
      <x:c r="M63" s="292" t="str"/>
      <x:c r="N63" s="298" t="str"/>
      <x:c r="O63" s="118" t="str"/>
    </x:row>
    <x:row r="64">
      <x:c r="A64" s="117" t="str"/>
      <x:c r="B64" s="292" t="str"/>
      <x:c r="C64" s="292" t="str"/>
      <x:c r="D64" s="292" t="str"/>
      <x:c r="E64" s="292" t="str"/>
      <x:c r="F64" s="292" t="str"/>
      <x:c r="G64" s="292" t="str"/>
      <x:c r="H64" s="292" t="str"/>
      <x:c r="I64" s="292" t="str"/>
      <x:c r="J64" s="298" t="str"/>
      <x:c r="K64" s="292" t="str"/>
      <x:c r="L64" s="292" t="str"/>
      <x:c r="M64" s="292" t="str"/>
      <x:c r="N64" s="298" t="str"/>
      <x:c r="O64" s="118" t="str"/>
    </x:row>
    <x:row r="65">
      <x:c r="A65" s="117" t="str"/>
      <x:c r="B65" s="292" t="str"/>
      <x:c r="C65" s="292" t="str"/>
      <x:c r="D65" s="292" t="str"/>
      <x:c r="E65" s="292" t="str"/>
      <x:c r="F65" s="292" t="str"/>
      <x:c r="G65" s="292" t="str"/>
      <x:c r="H65" s="292" t="str"/>
      <x:c r="I65" s="292" t="str"/>
      <x:c r="J65" s="298" t="str"/>
      <x:c r="K65" s="292" t="str"/>
      <x:c r="L65" s="292" t="str"/>
      <x:c r="M65" s="292" t="str"/>
      <x:c r="N65" s="298" t="str"/>
      <x:c r="O65" s="118" t="str"/>
    </x:row>
    <x:row r="66">
      <x:c r="A66" s="117" t="str"/>
      <x:c r="B66" s="292" t="str"/>
      <x:c r="C66" s="292" t="str"/>
      <x:c r="D66" s="292" t="str"/>
      <x:c r="E66" s="292" t="str"/>
      <x:c r="F66" s="292" t="str"/>
      <x:c r="G66" s="292" t="str"/>
      <x:c r="H66" s="292" t="str"/>
      <x:c r="I66" s="292" t="str"/>
      <x:c r="J66" s="298" t="str"/>
      <x:c r="K66" s="292" t="str"/>
      <x:c r="L66" s="292" t="str"/>
      <x:c r="M66" s="292" t="str"/>
      <x:c r="N66" s="298" t="str"/>
      <x:c r="O66" s="118" t="str"/>
    </x:row>
    <x:row r="67">
      <x:c r="A67" s="117" t="str"/>
      <x:c r="B67" s="292" t="str"/>
      <x:c r="C67" s="292" t="str"/>
      <x:c r="D67" s="292" t="str"/>
      <x:c r="E67" s="292" t="str"/>
      <x:c r="F67" s="292" t="str"/>
      <x:c r="G67" s="292" t="str"/>
      <x:c r="H67" s="292" t="str"/>
      <x:c r="I67" s="292" t="str"/>
      <x:c r="J67" s="298" t="str"/>
      <x:c r="K67" s="292" t="str"/>
      <x:c r="L67" s="292" t="str"/>
      <x:c r="M67" s="292" t="str"/>
      <x:c r="N67" s="298" t="str"/>
      <x:c r="O67" s="118" t="str"/>
    </x:row>
    <x:row r="68">
      <x:c r="A68" s="117" t="str"/>
      <x:c r="B68" s="292" t="str"/>
      <x:c r="C68" s="292" t="str"/>
      <x:c r="D68" s="292" t="str"/>
      <x:c r="E68" s="292" t="str"/>
      <x:c r="F68" s="292" t="str"/>
      <x:c r="G68" s="292" t="str"/>
      <x:c r="H68" s="292" t="str"/>
      <x:c r="I68" s="292" t="str"/>
      <x:c r="J68" s="298" t="str"/>
      <x:c r="K68" s="292" t="str"/>
      <x:c r="L68" s="292" t="str"/>
      <x:c r="M68" s="292" t="str"/>
      <x:c r="N68" s="298" t="str"/>
      <x:c r="O68" s="118" t="str"/>
    </x:row>
    <x:row r="69">
      <x:c r="A69" s="117" t="str"/>
      <x:c r="B69" s="292" t="str"/>
      <x:c r="C69" s="292" t="str"/>
      <x:c r="D69" s="292" t="str"/>
      <x:c r="E69" s="292" t="str"/>
      <x:c r="F69" s="292" t="str"/>
      <x:c r="G69" s="292" t="str"/>
      <x:c r="H69" s="292" t="str"/>
      <x:c r="I69" s="292" t="str"/>
      <x:c r="J69" s="298" t="str"/>
      <x:c r="K69" s="292" t="str"/>
      <x:c r="L69" s="292" t="str"/>
      <x:c r="M69" s="292" t="str"/>
      <x:c r="N69" s="298" t="str"/>
      <x:c r="O69" s="118" t="str"/>
    </x:row>
    <x:row r="70">
      <x:c r="A70" s="119" t="str"/>
      <x:c r="B70" s="293" t="str"/>
      <x:c r="C70" s="293" t="str"/>
      <x:c r="D70" s="293" t="str"/>
      <x:c r="E70" s="293" t="str"/>
      <x:c r="F70" s="293" t="str"/>
      <x:c r="G70" s="293" t="str"/>
      <x:c r="H70" s="293" t="str"/>
      <x:c r="I70" s="293" t="str"/>
      <x:c r="J70" s="299" t="str"/>
      <x:c r="K70" s="293" t="str"/>
      <x:c r="L70" s="293" t="str"/>
      <x:c r="M70" s="293" t="str"/>
      <x:c r="N70" s="299" t="str"/>
      <x:c r="O70" s="120" t="str"/>
    </x:row>
  </x:sheetData>
  <x:mergeCells>
    <x:mergeCell ref="A1:O1"/>
    <x:mergeCell ref="A7:O7"/>
  </x:mergeCells>
  <x:conditionalFormatting sqref="K11:K70">
    <x:cfRule type="expression" dxfId="3" priority="1">
      <x:formula>OR(INDIRECT("RC",0)="Completed",INDIRECT("RC",0)="Closed",INDIRECT("RC",0)="Conforming",INDIRECT("RC",0)="Fully Implemented")</x:formula>
    </x:cfRule>
    <x:cfRule type="expression" dxfId="4" priority="2">
      <x:formula>OR(INDIRECT("RC",0)="Blocked",INDIRECT("RC",0)="Major NC",INDIRECT("RC",0)="Not Implemented",INDIRECT("RC",0)="Critical")</x:formula>
    </x:cfRule>
    <x:cfRule type="expression" dxfId="5" priority="3">
      <x:formula>OR(INDIRECT("RC",0)="In Progress",INDIRECT("RC",0)="Partially Implemented",INDIRECT("RC",0)="Opportunity",INDIRECT("RC",0)="High")</x:formula>
    </x:cfRule>
  </x:conditionalFormatting>
  <x:dataValidations count="4">
    <x:dataValidation type="list" sqref="D11:D70">
      <x:formula1>"Major NC,Minor NC,Opportunity,Observation"</x:formula1>
    </x:dataValidation>
    <x:dataValidation type="list" sqref="E11:E70">
      <x:formula1>"Critical,High,Medium,Low"</x:formula1>
    </x:dataValidation>
    <x:dataValidation type="list" sqref="K11:K70">
      <x:formula1>"Not Started,Planned,Open,In Progress,Blocked,Completed,Closed"</x:formula1>
    </x:dataValidation>
    <x:dataValidation type="list" sqref="O11:O7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f7d9c7b87643b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4" max="4" width="23" hidden="0" customWidth="1"/>
    <x:col min="5" max="5" width="18" hidden="0" customWidth="1"/>
  </x:cols>
  <x:sheetData>
    <x:row r="1" ht="34" customHeight="1">
      <x:c r="A1" s="167" t="str">
        <x:v>Internal Laboratory Audit Dashboard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</x:row>
    <x:row r="3">
      <x:c r="A3" s="225" t="str">
        <x:v>Document Code</x:v>
      </x:c>
      <x:c r="B3" s="190" t="str">
        <x:v>LQMS-RPT-004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KPI cards always reflect Actual Data only. The chart uses Example Data until at least one Actual Data finding is entered.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6"/>
    </x:row>
    <x:row r="9">
      <x:c r="A9" s="275" t="str">
        <x:v>KPI</x:v>
      </x:c>
      <x:c r="B9" s="277" t="str">
        <x:v>Value</x:v>
      </x:c>
      <x:c r="D9" s="275" t="str">
        <x:v>Chart Control</x:v>
      </x:c>
      <x:c r="E9" s="277" t="str">
        <x:v>Value</x:v>
      </x:c>
    </x:row>
    <x:row r="10">
      <x:c r="A10" s="36" t="str">
        <x:v>Actual Findings</x:v>
      </x:c>
      <x:c r="B10" s="37" t="n">
        <x:f>COUNTIF('Findings Tracker'!$O$11:$O$70,"Actual Data")</x:f>
        <x:v>0</x:v>
      </x:c>
      <x:c r="D10" s="36" t="str">
        <x:v>Chart Data Mode</x:v>
      </x:c>
      <x:c r="E10" s="37" t="str">
        <x:f>IF(COUNTIF('Findings Tracker'!$O$11:$O$70,"Actual Data")&gt;0,"Actual Data","Illustrative Data")</x:f>
        <x:v>Illustrative Data</x:v>
      </x:c>
    </x:row>
    <x:row r="11">
      <x:c r="A11" s="36" t="str">
        <x:v>Major NC</x:v>
      </x:c>
      <x:c r="B11" s="37" t="n">
        <x:f>COUNTIFS('Findings Tracker'!$O$11:$O$70,"Actual Data",'Findings Tracker'!$D$11:$D$70,"Major NC")</x:f>
        <x:v>0</x:v>
      </x:c>
      <x:c r="D11" s="38" t="str">
        <x:v>Chart Source Type</x:v>
      </x:c>
      <x:c r="E11" s="39" t="str">
        <x:f>IF(COUNTIF('Findings Tracker'!$O$11:$O$70,"Actual Data")&gt;0,"Actual Data","Example Data")</x:f>
        <x:v>Example Data</x:v>
      </x:c>
    </x:row>
    <x:row r="12">
      <x:c r="A12" s="36" t="str">
        <x:v>Minor NC</x:v>
      </x:c>
      <x:c r="B12" s="37" t="n">
        <x:f>COUNTIFS('Findings Tracker'!$O$11:$O$70,"Actual Data",'Findings Tracker'!$D$11:$D$70,"Minor NC")</x:f>
        <x:v>0</x:v>
      </x:c>
    </x:row>
    <x:row r="13">
      <x:c r="A13" s="36" t="str">
        <x:v>Opportunities</x:v>
      </x:c>
      <x:c r="B13" s="37" t="n">
        <x:f>COUNTIFS('Findings Tracker'!$O$11:$O$70,"Actual Data",'Findings Tracker'!$D$11:$D$70,"Opportunity")</x:f>
        <x:v>0</x:v>
      </x:c>
    </x:row>
    <x:row r="14">
      <x:c r="A14" s="36" t="str">
        <x:v>Critical / High Risk</x:v>
      </x:c>
      <x:c r="B14" s="37" t="n">
        <x:f>COUNTIFS('Findings Tracker'!$O$11:$O$70,"Actual Data",'Findings Tracker'!$E$11:$E$70,"Critical")+COUNTIFS('Findings Tracker'!$O$11:$O$70,"Actual Data",'Findings Tracker'!$E$11:$E$70,"High")</x:f>
        <x:v>0</x:v>
      </x:c>
      <x:c r="D14" s="275" t="str">
        <x:v>Finding Type</x:v>
      </x:c>
      <x:c r="E14" s="277" t="str">
        <x:v>Count</x:v>
      </x:c>
    </x:row>
    <x:row r="15">
      <x:c r="A15" s="36" t="str">
        <x:v>Open / In Progress</x:v>
      </x:c>
      <x:c r="B15" s="37" t="n">
        <x:f>COUNTIFS('Findings Tracker'!$O$11:$O$70,"Actual Data",'Findings Tracker'!$K$11:$K$70,"Open")+COUNTIFS('Findings Tracker'!$O$11:$O$70,"Actual Data",'Findings Tracker'!$K$11:$K$70,"In Progress")</x:f>
        <x:v>0</x:v>
      </x:c>
      <x:c r="D15" s="117" t="str">
        <x:v>Major NC</x:v>
      </x:c>
      <x:c r="E15" s="118" t="n">
        <x:f>COUNTIFS('Findings Tracker'!$O$11:$O$70,$E$11,'Findings Tracker'!$D$11:$D$70,D15)</x:f>
        <x:v>1</x:v>
      </x:c>
    </x:row>
    <x:row r="16">
      <x:c r="A16" s="36" t="str">
        <x:v>Blocked</x:v>
      </x:c>
      <x:c r="B16" s="37" t="n">
        <x:f>COUNTIFS('Findings Tracker'!$O$11:$O$70,"Actual Data",'Findings Tracker'!$K$11:$K$70,"Blocked")</x:f>
        <x:v>0</x:v>
      </x:c>
      <x:c r="D16" s="117" t="str">
        <x:v>Minor NC</x:v>
      </x:c>
      <x:c r="E16" s="118" t="n">
        <x:f>COUNTIFS('Findings Tracker'!$O$11:$O$70,$E$11,'Findings Tracker'!$D$11:$D$70,D16)</x:f>
        <x:v>2</x:v>
      </x:c>
    </x:row>
    <x:row r="17">
      <x:c r="A17" s="36" t="str">
        <x:v>Closed / Completed</x:v>
      </x:c>
      <x:c r="B17" s="37" t="n">
        <x:f>COUNTIFS('Findings Tracker'!$O$11:$O$70,"Actual Data",'Findings Tracker'!$K$11:$K$70,"Closed")+COUNTIFS('Findings Tracker'!$O$11:$O$70,"Actual Data",'Findings Tracker'!$K$11:$K$70,"Completed")</x:f>
        <x:v>0</x:v>
      </x:c>
      <x:c r="D17" s="117" t="str">
        <x:v>Opportunity</x:v>
      </x:c>
      <x:c r="E17" s="118" t="n">
        <x:f>COUNTIFS('Findings Tracker'!$O$11:$O$70,$E$11,'Findings Tracker'!$D$11:$D$70,D17)</x:f>
        <x:v>2</x:v>
      </x:c>
    </x:row>
    <x:row r="18">
      <x:c r="A18" s="38" t="str">
        <x:v>Overdue Open Findings</x:v>
      </x:c>
      <x:c r="B18" s="39" t="n">
        <x:f>COUNTIFS('Findings Tracker'!$O$11:$O$70,"Actual Data",'Findings Tracker'!$J$11:$J$70,"&lt;"&amp;TODAY(),'Findings Tracker'!$K$11:$K$70,"&lt;&gt;Closed",'Findings Tracker'!$K$11:$K$70,"&lt;&gt;Completed",'Findings Tracker'!$A$11:$A$70,"&lt;&gt;")</x:f>
        <x:v>0</x:v>
      </x:c>
      <x:c r="D18" s="117" t="str">
        <x:v>Observation</x:v>
      </x:c>
      <x:c r="E18" s="118" t="n">
        <x:f>COUNTIFS('Findings Tracker'!$O$11:$O$70,$E$11,'Findings Tracker'!$D$11:$D$70,D18)</x:f>
        <x:v>0</x:v>
      </x:c>
    </x:row>
    <x:row r="19">
      <x:c r="D19" s="117" t="str">
        <x:v>Critical / High Risk</x:v>
      </x:c>
      <x:c r="E19" s="118" t="n">
        <x:f>COUNTIFS('Findings Tracker'!$O$11:$O$70,$E$11,'Findings Tracker'!$E$11:$E$70,"Critical")+COUNTIFS('Findings Tracker'!$O$11:$O$70,$E$11,'Findings Tracker'!$E$11:$E$70,"High")</x:f>
        <x:v>2</x:v>
      </x:c>
    </x:row>
    <x:row r="20">
      <x:c r="D20" s="119" t="str">
        <x:v>Open / In Progress</x:v>
      </x:c>
      <x:c r="E20" s="120" t="n">
        <x:f>COUNTIFS('Findings Tracker'!$O$11:$O$70,$E$11,'Findings Tracker'!$K$11:$K$70,"Open")+COUNTIFS('Findings Tracker'!$O$11:$O$70,$E$11,'Findings Tracker'!$K$11:$K$70,"In Progress")</x:f>
        <x:v>2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8390bf381402446a"/>
</x:worksheet>
</file>