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bfaeef78b6a24628" /></Relationships>
</file>

<file path=xl/workbook.xml><?xml version="1.0" encoding="utf-8"?>
<x:workbook xmlns:x="http://schemas.openxmlformats.org/spreadsheetml/2006/main">
  <x:sheets>
    <x:sheet xmlns:r="http://schemas.openxmlformats.org/officeDocument/2006/relationships" name="Instructions" sheetId="1" r:id="Rf2877632345c469d"/>
    <x:sheet xmlns:r="http://schemas.openxmlformats.org/officeDocument/2006/relationships" name="Reference Data" sheetId="2" r:id="Rdc7bbc750fe447a9"/>
    <x:sheet xmlns:r="http://schemas.openxmlformats.org/officeDocument/2006/relationships" name="Calibration Data" sheetId="3" r:id="R789c421497ae401c"/>
    <x:sheet xmlns:r="http://schemas.openxmlformats.org/officeDocument/2006/relationships" name="Dashboard" sheetId="4" r:id="R3ae769c3158944e0"/>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
    <x:numFmt numFmtId="202" formatCode="0"/>
  </x:numFmts>
  <x:fonts count="10">
    <x:font>
      <x:sz val="11"/>
      <x:name val="Carlito"/>
    </x:font>
    <x:font>
      <x:b/>
      <x:sz val="19"/>
      <x:color rgb="FF1F4E79"/>
      <x:name val="Cambria"/>
    </x:font>
    <x:font>
      <x:sz val="10"/>
      <x:color rgb="FF000000"/>
      <x:name val="Cambria"/>
    </x:font>
    <x:font>
      <x:b/>
      <x:sz val="11"/>
      <x:color rgb="FF000000"/>
      <x:name val="Cambria"/>
    </x:font>
    <x:font>
      <x:b/>
      <x:sz val="10"/>
      <x:color rgb="FF1F4E79"/>
      <x:name val="Cambria"/>
    </x:font>
    <x:font>
      <x:i/>
      <x:sz val="9"/>
      <x:color rgb="FFC00000"/>
      <x:name val="Cambria"/>
    </x:font>
    <x:font>
      <x:sz val="9"/>
      <x:color rgb="FF000000"/>
      <x:name val="Cambria"/>
    </x:font>
    <x:font>
      <x:b/>
      <x:sz val="18"/>
      <x:color rgb="FF1F4E79"/>
      <x:name val="Cambria"/>
    </x:font>
    <x:font>
      <x:b/>
      <x:sz val="9"/>
      <x:color rgb="FF000000"/>
      <x:name val="Cambria"/>
    </x:font>
    <x:font>
      <x:b/>
      <x:sz val="20"/>
      <x:color rgb="FF1F4E79"/>
      <x:name val="Cambria"/>
    </x:font>
  </x:fonts>
  <x:fills count="6">
    <x:fill>
      <x:patternFill patternType="none"/>
    </x:fill>
    <x:fill>
      <x:patternFill patternType="gray125"/>
    </x:fill>
    <x:fill>
      <x:patternFill patternType="solid">
        <x:fgColor rgb="FFFFFFFF"/>
      </x:patternFill>
    </x:fill>
    <x:fill>
      <x:patternFill patternType="solid">
        <x:fgColor rgb="FFD9EAF7"/>
      </x:patternFill>
    </x:fill>
    <x:fill>
      <x:patternFill patternType="solid">
        <x:fgColor rgb="FFEAF3F8"/>
      </x:patternFill>
    </x:fill>
    <x:fill>
      <x:patternFill patternType="solid">
        <x:fgColor rgb="FFFFF2CC"/>
      </x:patternFill>
    </x:fill>
  </x:fills>
  <x:borders count="60">
    <x:border/>
    <x:border/>
    <x:border>
      <x:bottom style="thin">
        <x:color rgb="FF1F4E79"/>
      </x:bottom>
    </x:border>
    <x:border>
      <x:bottom style="thin">
        <x:color rgb="FF1F4E79"/>
      </x:bottom>
    </x:border>
    <x:border>
      <x:left style="hair">
        <x:color rgb="FFE6E6E6"/>
      </x:left>
    </x:border>
    <x:border>
      <x:right style="hair">
        <x:color rgb="FFE6E6E6"/>
      </x:right>
    </x:border>
    <x:border>
      <x:left style="hair">
        <x:color rgb="FFE6E6E6"/>
      </x:left>
      <x:bottom style="hair">
        <x:color rgb="FFD9D9D9"/>
      </x:bottom>
    </x:border>
    <x:border>
      <x:right style="hair">
        <x:color rgb="FFE6E6E6"/>
      </x:right>
      <x:bottom style="hair">
        <x:color rgb="FFD9D9D9"/>
      </x:bottom>
    </x:border>
    <x:border>
      <x:left style="hair">
        <x:color rgb="FFE6E6E6"/>
      </x:left>
    </x:border>
    <x:border>
      <x:right style="hair">
        <x:color rgb="FFE6E6E6"/>
      </x:right>
    </x:border>
    <x:border>
      <x:left style="hair">
        <x:color rgb="FFE6E6E6"/>
      </x:left>
      <x:bottom style="hair">
        <x:color rgb="FFD9D9D9"/>
      </x:bottom>
    </x:border>
    <x:border>
      <x:right style="hair">
        <x:color rgb="FFE6E6E6"/>
      </x:right>
      <x:bottom style="hair">
        <x:color rgb="FFD9D9D9"/>
      </x:bottom>
    </x:border>
    <x:border>
      <x:left style="thin">
        <x:color rgb="FFD6B656"/>
      </x:left>
      <x:top style="thin">
        <x:color rgb="FFD6B656"/>
      </x:top>
    </x:border>
    <x:border>
      <x:top style="thin">
        <x:color rgb="FFD6B656"/>
      </x:top>
    </x:border>
    <x:border>
      <x:right style="thin">
        <x:color rgb="FFD6B656"/>
      </x:right>
      <x:top style="thin">
        <x:color rgb="FFD6B656"/>
      </x:top>
    </x:border>
    <x:border>
      <x:left style="thin">
        <x:color rgb="FFD6B656"/>
      </x:left>
      <x:bottom style="thin">
        <x:color rgb="FFD6B656"/>
      </x:bottom>
    </x:border>
    <x:border>
      <x:bottom style="thin">
        <x:color rgb="FFD6B656"/>
      </x:bottom>
    </x:border>
    <x:border>
      <x:right style="thin">
        <x:color rgb="FFD6B656"/>
      </x:right>
      <x:bottom style="thin">
        <x:color rgb="FFD6B656"/>
      </x:bottom>
    </x:border>
    <x:border>
      <x:left style="thin">
        <x:color rgb="FFD6B656"/>
      </x:left>
      <x:top style="thin">
        <x:color rgb="FFD6B656"/>
      </x:top>
    </x:border>
    <x:border>
      <x:top style="thin">
        <x:color rgb="FFD6B656"/>
      </x:top>
    </x:border>
    <x:border>
      <x:right style="thin">
        <x:color rgb="FFD6B656"/>
      </x:right>
      <x:top style="thin">
        <x:color rgb="FFD6B656"/>
      </x:top>
    </x:border>
    <x:border>
      <x:left style="thin">
        <x:color rgb="FFD6B656"/>
      </x:left>
      <x:bottom style="thin">
        <x:color rgb="FFD6B656"/>
      </x:bottom>
    </x:border>
    <x:border>
      <x:bottom style="thin">
        <x:color rgb="FFD6B656"/>
      </x:bottom>
    </x:border>
    <x:border>
      <x:right style="thin">
        <x:color rgb="FFD6B656"/>
      </x:right>
      <x:bottom style="thin">
        <x:color rgb="FFD6B656"/>
      </x:bottom>
    </x:border>
    <x:border>
      <x:left style="thin">
        <x:color rgb="FFC8D0D6"/>
      </x:left>
      <x:right style="thin">
        <x:color rgb="FFC8D0D6"/>
      </x:right>
      <x:top style="thin">
        <x:color rgb="FFA6B8C7"/>
      </x:top>
      <x:bottom style="thin">
        <x:color rgb="FFA6B8C7"/>
      </x:bottom>
    </x:border>
    <x:border>
      <x:left style="thin">
        <x:color rgb="FFC8D0D6"/>
      </x:left>
      <x:right style="thin">
        <x:color rgb="FFC8D0D6"/>
      </x:right>
      <x:top style="thin">
        <x:color rgb="FFA6B8C7"/>
      </x:top>
      <x:bottom style="thin">
        <x:color rgb="FFA6B8C7"/>
      </x:bottom>
    </x:border>
    <x:border>
      <x:left style="hair">
        <x:color rgb="FFE6E6E6"/>
      </x:left>
      <x:right style="hair">
        <x:color rgb="FFE6E6E6"/>
      </x:right>
    </x:border>
    <x:border>
      <x:left style="hair">
        <x:color rgb="FFE6E6E6"/>
      </x:left>
      <x:right style="hair">
        <x:color rgb="FFE6E6E6"/>
      </x:right>
      <x:bottom style="hair">
        <x:color rgb="FFD9D9D9"/>
      </x:bottom>
    </x:border>
    <x:border>
      <x:left style="hair">
        <x:color rgb="FFE6E6E6"/>
      </x:left>
      <x:right style="hair">
        <x:color rgb="FFE6E6E6"/>
      </x:right>
    </x:border>
    <x:border>
      <x:left style="hair">
        <x:color rgb="FFE6E6E6"/>
      </x:left>
      <x:right style="hair">
        <x:color rgb="FFE6E6E6"/>
      </x:right>
      <x:bottom style="hair">
        <x:color rgb="FFD9D9D9"/>
      </x:bottom>
    </x:border>
    <x:border>
      <x:left style="thin">
        <x:color rgb="FFC8D0D6"/>
      </x:left>
      <x:top style="thin">
        <x:color rgb="FFC8D0D6"/>
      </x:top>
    </x:border>
    <x:border>
      <x:top style="thin">
        <x:color rgb="FFC8D0D6"/>
      </x:top>
    </x:border>
    <x:border>
      <x:right style="thin">
        <x:color rgb="FFC8D0D6"/>
      </x:right>
      <x:top style="thin">
        <x:color rgb="FFC8D0D6"/>
      </x:top>
    </x:border>
    <x:border>
      <x:left style="thin">
        <x:color rgb="FFC8D0D6"/>
      </x:left>
    </x:border>
    <x:border>
      <x:right style="thin">
        <x:color rgb="FFC8D0D6"/>
      </x:right>
    </x:border>
    <x:border>
      <x:left style="thin">
        <x:color rgb="FFC8D0D6"/>
      </x:left>
      <x:bottom style="thin">
        <x:color rgb="FFC8D0D6"/>
      </x:bottom>
    </x:border>
    <x:border>
      <x:bottom style="thin">
        <x:color rgb="FFC8D0D6"/>
      </x:bottom>
    </x:border>
    <x:border>
      <x:right style="thin">
        <x:color rgb="FFC8D0D6"/>
      </x:right>
      <x:bottom style="thin">
        <x:color rgb="FFC8D0D6"/>
      </x:bottom>
    </x:border>
    <x:border>
      <x:left style="thin">
        <x:color rgb="FFC8D0D6"/>
      </x:left>
      <x:top style="thin">
        <x:color rgb="FFC8D0D6"/>
      </x:top>
    </x:border>
    <x:border>
      <x:top style="thin">
        <x:color rgb="FFC8D0D6"/>
      </x:top>
    </x:border>
    <x:border>
      <x:right style="thin">
        <x:color rgb="FFC8D0D6"/>
      </x:right>
      <x:top style="thin">
        <x:color rgb="FFC8D0D6"/>
      </x:top>
    </x:border>
    <x:border>
      <x:left style="thin">
        <x:color rgb="FFC8D0D6"/>
      </x:left>
    </x:border>
    <x:border>
      <x:right style="thin">
        <x:color rgb="FFC8D0D6"/>
      </x:right>
    </x:border>
    <x:border>
      <x:left style="thin">
        <x:color rgb="FFC8D0D6"/>
      </x:left>
      <x:bottom style="thin">
        <x:color rgb="FFC8D0D6"/>
      </x:bottom>
    </x:border>
    <x:border>
      <x:bottom style="thin">
        <x:color rgb="FFC8D0D6"/>
      </x:bottom>
    </x:border>
    <x:border>
      <x:right style="thin">
        <x:color rgb="FFC8D0D6"/>
      </x:right>
      <x:bottom style="thin">
        <x:color rgb="FFC8D0D6"/>
      </x:bottom>
    </x:border>
    <x:border>
      <x:left style="thin">
        <x:color rgb="FFD6B656"/>
      </x:left>
      <x:top style="thin">
        <x:color rgb="FFD6B656"/>
      </x:top>
      <x:bottom style="thin">
        <x:color rgb="FFD6B656"/>
      </x:bottom>
    </x:border>
    <x:border>
      <x:top style="thin">
        <x:color rgb="FFD6B656"/>
      </x:top>
      <x:bottom style="thin">
        <x:color rgb="FFD6B656"/>
      </x:bottom>
    </x:border>
    <x:border>
      <x:right style="thin">
        <x:color rgb="FFD6B656"/>
      </x:right>
      <x:top style="thin">
        <x:color rgb="FFD6B656"/>
      </x:top>
      <x:bottom style="thin">
        <x:color rgb="FFD6B656"/>
      </x:bottom>
    </x:border>
    <x:border>
      <x:left style="thin">
        <x:color rgb="FFD6B656"/>
      </x:left>
      <x:top style="thin">
        <x:color rgb="FFD6B656"/>
      </x:top>
      <x:bottom style="thin">
        <x:color rgb="FFD6B656"/>
      </x:bottom>
    </x:border>
    <x:border>
      <x:top style="thin">
        <x:color rgb="FFD6B656"/>
      </x:top>
      <x:bottom style="thin">
        <x:color rgb="FFD6B656"/>
      </x:bottom>
    </x:border>
    <x:border>
      <x:right style="thin">
        <x:color rgb="FFD6B656"/>
      </x:right>
      <x:top style="thin">
        <x:color rgb="FFD6B656"/>
      </x:top>
      <x:bottom style="thin">
        <x:color rgb="FFD6B656"/>
      </x:bottom>
    </x:border>
    <x:border>
      <x:left style="thin">
        <x:color rgb="FFC8D0D6"/>
      </x:left>
      <x:top style="thin">
        <x:color rgb="FFA6B8C7"/>
      </x:top>
      <x:bottom style="thin">
        <x:color rgb="FFA6B8C7"/>
      </x:bottom>
    </x:border>
    <x:border>
      <x:top style="thin">
        <x:color rgb="FFA6B8C7"/>
      </x:top>
      <x:bottom style="thin">
        <x:color rgb="FFA6B8C7"/>
      </x:bottom>
    </x:border>
    <x:border>
      <x:right style="thin">
        <x:color rgb="FFC8D0D6"/>
      </x:right>
      <x:top style="thin">
        <x:color rgb="FFA6B8C7"/>
      </x:top>
      <x:bottom style="thin">
        <x:color rgb="FFA6B8C7"/>
      </x:bottom>
    </x:border>
    <x:border>
      <x:left style="thin">
        <x:color rgb="FFC8D0D6"/>
      </x:left>
      <x:top style="thin">
        <x:color rgb="FFA6B8C7"/>
      </x:top>
      <x:bottom style="thin">
        <x:color rgb="FFA6B8C7"/>
      </x:bottom>
    </x:border>
    <x:border>
      <x:top style="thin">
        <x:color rgb="FFA6B8C7"/>
      </x:top>
      <x:bottom style="thin">
        <x:color rgb="FFA6B8C7"/>
      </x:bottom>
    </x:border>
    <x:border>
      <x:right style="thin">
        <x:color rgb="FFC8D0D6"/>
      </x:right>
      <x:top style="thin">
        <x:color rgb="FFA6B8C7"/>
      </x:top>
      <x:bottom style="thin">
        <x:color rgb="FFA6B8C7"/>
      </x:bottom>
    </x:border>
    <x:border>
      <x:bottom style="hair">
        <x:color rgb="FFD9D9D9"/>
      </x:bottom>
    </x:border>
    <x:border>
      <x:bottom style="hair">
        <x:color rgb="FFD9D9D9"/>
      </x:bottom>
    </x:border>
  </x:borders>
  <x:cellStyleXfs count="1">
    <x:xf numFmtId="0" fontId="0" fillId="0" borderId="0"/>
  </x:cellStyleXfs>
  <x:cellXfs count="31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1" xfId="0" applyNumberFormat="1" applyFont="1" applyFill="1" applyBorder="1"/>
    <x:xf numFmtId="0" fontId="2"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2" xfId="0" applyNumberFormat="1" applyFont="1" applyFill="1" applyBorder="1"/>
    <x:xf numFmtId="0" fontId="3" fillId="3" borderId="2" xfId="0" applyNumberFormat="1" applyFont="1" applyFill="1" applyBorder="1" applyAlignment="1">
      <x:alignment wrapText="1"/>
    </x:xf>
    <x:xf numFmtId="0" fontId="3" fillId="3" borderId="2" xfId="0" applyNumberFormat="1" applyFont="1" applyFill="1" applyBorder="1" applyAlignment="1">
      <x:alignment horizontal="left" wrapText="1"/>
    </x:xf>
    <x:xf numFmtId="0" fontId="3" fillId="3" borderId="2" xfId="0" applyNumberFormat="1" applyFont="1" applyFill="1" applyBorder="1" applyAlignment="1">
      <x:alignment horizontal="left" vertical="center" wrapText="1"/>
    </x:xf>
    <x:xf numFmtId="0" fontId="0" fillId="3" borderId="1" xfId="0" applyNumberFormat="1" applyFont="1" applyFill="1" applyBorder="1"/>
    <x:xf numFmtId="0" fontId="3" fillId="3" borderId="1" xfId="0" applyNumberFormat="1" applyFont="1" applyFill="1" applyBorder="1"/>
    <x:xf numFmtId="0" fontId="3" fillId="3" borderId="3" xfId="0" applyNumberFormat="1" applyFont="1" applyFill="1" applyBorder="1"/>
    <x:xf numFmtId="0" fontId="3" fillId="3" borderId="3" xfId="0" applyNumberFormat="1" applyFont="1" applyFill="1" applyBorder="1" applyAlignment="1">
      <x:alignment wrapText="1"/>
    </x:xf>
    <x:xf numFmtId="0" fontId="3" fillId="3" borderId="3" xfId="0" applyNumberFormat="1" applyFont="1" applyFill="1" applyBorder="1" applyAlignment="1">
      <x:alignment horizontal="left" wrapText="1"/>
    </x:xf>
    <x:xf numFmtId="0" fontId="3" fillId="3" borderId="3" xfId="0" applyNumberFormat="1" applyFont="1" applyFill="1" applyBorder="1" applyAlignment="1">
      <x:alignment horizontal="left" vertical="center" wrapText="1"/>
    </x:xf>
    <x:xf numFmtId="0" fontId="2" fillId="0" borderId="4" xfId="0" applyNumberFormat="1" applyFont="1" applyFill="1" applyBorder="1"/>
    <x:xf numFmtId="0" fontId="2" fillId="0" borderId="5" xfId="0" applyNumberFormat="1" applyFont="1" applyFill="1" applyBorder="1"/>
    <x:xf numFmtId="0" fontId="2" fillId="0" borderId="6" xfId="0" applyNumberFormat="1" applyFont="1" applyFill="1" applyBorder="1"/>
    <x:xf numFmtId="0" fontId="2" fillId="0" borderId="7" xfId="0" applyNumberFormat="1" applyFont="1" applyFill="1" applyBorder="1"/>
    <x:xf numFmtId="0" fontId="2" fillId="0" borderId="4" xfId="0" applyNumberFormat="1" applyFont="1" applyFill="1" applyBorder="1" applyAlignment="1">
      <x:alignment wrapText="1"/>
    </x:xf>
    <x:xf numFmtId="0" fontId="2" fillId="0" borderId="5" xfId="0" applyNumberFormat="1" applyFont="1" applyFill="1" applyBorder="1" applyAlignment="1">
      <x:alignment wrapText="1"/>
    </x:xf>
    <x:xf numFmtId="0" fontId="2" fillId="0" borderId="6" xfId="0" applyNumberFormat="1" applyFont="1" applyFill="1" applyBorder="1" applyAlignment="1">
      <x:alignment wrapText="1"/>
    </x:xf>
    <x:xf numFmtId="0" fontId="2" fillId="0" borderId="7" xfId="0" applyNumberFormat="1" applyFont="1" applyFill="1" applyBorder="1" applyAlignment="1">
      <x:alignment wrapText="1"/>
    </x:xf>
    <x:xf numFmtId="0" fontId="2" fillId="0" borderId="4" xfId="0" applyNumberFormat="1" applyFont="1" applyFill="1" applyBorder="1" applyAlignment="1">
      <x:alignment vertical="top" wrapText="1"/>
    </x:xf>
    <x:xf numFmtId="0" fontId="2" fillId="0" borderId="5" xfId="0" applyNumberFormat="1" applyFont="1" applyFill="1" applyBorder="1" applyAlignment="1">
      <x:alignment vertical="top" wrapText="1"/>
    </x:xf>
    <x:xf numFmtId="0" fontId="2" fillId="0" borderId="6" xfId="0" applyNumberFormat="1" applyFont="1" applyFill="1" applyBorder="1" applyAlignment="1">
      <x:alignment vertical="top" wrapText="1"/>
    </x:xf>
    <x:xf numFmtId="0" fontId="2" fillId="0" borderId="7" xfId="0" applyNumberFormat="1" applyFont="1" applyFill="1" applyBorder="1" applyAlignment="1">
      <x:alignment vertical="top" wrapText="1"/>
    </x:xf>
    <x:xf numFmtId="0" fontId="2" fillId="0" borderId="8" xfId="0" applyNumberFormat="1" applyFont="1" applyFill="1" applyBorder="1"/>
    <x:xf numFmtId="0" fontId="2" fillId="0" borderId="9" xfId="0" applyNumberFormat="1" applyFont="1" applyFill="1" applyBorder="1"/>
    <x:xf numFmtId="0" fontId="2" fillId="0" borderId="10" xfId="0" applyNumberFormat="1" applyFont="1" applyFill="1" applyBorder="1"/>
    <x:xf numFmtId="0" fontId="2" fillId="0" borderId="11" xfId="0" applyNumberFormat="1" applyFont="1" applyFill="1" applyBorder="1"/>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4" borderId="4" xfId="0" applyNumberFormat="1" applyFont="1" applyFill="1" applyBorder="1" applyAlignment="1">
      <x:alignment vertical="top" wrapText="1"/>
    </x:xf>
    <x:xf numFmtId="0" fontId="2" fillId="4" borderId="6" xfId="0" applyNumberFormat="1" applyFont="1" applyFill="1" applyBorder="1" applyAlignment="1">
      <x:alignment vertical="top" wrapText="1"/>
    </x:xf>
    <x:xf numFmtId="0" fontId="4" fillId="4" borderId="4" xfId="0" applyNumberFormat="1" applyFont="1" applyFill="1" applyBorder="1" applyAlignment="1">
      <x:alignment vertical="top" wrapText="1"/>
    </x:xf>
    <x:xf numFmtId="0" fontId="4" fillId="4" borderId="6" xfId="0" applyNumberFormat="1" applyFont="1" applyFill="1" applyBorder="1" applyAlignment="1">
      <x:alignment vertical="top" wrapText="1"/>
    </x:xf>
    <x:xf numFmtId="0" fontId="4" fillId="4" borderId="4" xfId="0" applyNumberFormat="1" applyFont="1" applyFill="1" applyBorder="1" applyAlignment="1">
      <x:alignment horizontal="center" vertical="top" wrapText="1"/>
    </x:xf>
    <x:xf numFmtId="0" fontId="4" fillId="4" borderId="6" xfId="0" applyNumberFormat="1" applyFont="1" applyFill="1" applyBorder="1" applyAlignment="1">
      <x:alignment horizontal="center" vertical="top" wrapText="1"/>
    </x:xf>
    <x:xf numFmtId="0" fontId="2" fillId="4" borderId="8" xfId="0" applyNumberFormat="1" applyFont="1" applyFill="1" applyBorder="1" applyAlignment="1">
      <x:alignment vertical="top" wrapText="1"/>
    </x:xf>
    <x:xf numFmtId="0" fontId="2" fillId="4" borderId="10" xfId="0" applyNumberFormat="1" applyFont="1" applyFill="1" applyBorder="1" applyAlignment="1">
      <x:alignment vertical="top" wrapText="1"/>
    </x:xf>
    <x:xf numFmtId="0" fontId="4" fillId="4" borderId="8" xfId="0" applyNumberFormat="1" applyFont="1" applyFill="1" applyBorder="1" applyAlignment="1">
      <x:alignment vertical="top" wrapText="1"/>
    </x:xf>
    <x:xf numFmtId="0" fontId="4" fillId="4" borderId="10" xfId="0" applyNumberFormat="1" applyFont="1" applyFill="1" applyBorder="1" applyAlignment="1">
      <x:alignment vertical="top" wrapText="1"/>
    </x:xf>
    <x:xf numFmtId="0" fontId="4" fillId="4" borderId="8" xfId="0" applyNumberFormat="1" applyFont="1" applyFill="1" applyBorder="1" applyAlignment="1">
      <x:alignment horizontal="center" vertical="top" wrapText="1"/>
    </x:xf>
    <x:xf numFmtId="0" fontId="4" fillId="4" borderId="10" xfId="0" applyNumberFormat="1" applyFont="1" applyFill="1" applyBorder="1" applyAlignment="1">
      <x:alignment horizontal="center" vertical="top" wrapText="1"/>
    </x:xf>
    <x:xf numFmtId="0" fontId="0" fillId="5" borderId="0" xfId="0" applyNumberFormat="1" applyFont="1" applyFill="1" applyBorder="1"/>
    <x:xf numFmtId="0" fontId="5" fillId="5" borderId="0" xfId="0" applyNumberFormat="1" applyFont="1" applyFill="1" applyBorder="1"/>
    <x:xf numFmtId="0" fontId="5" fillId="5" borderId="12" xfId="0" applyNumberFormat="1" applyFont="1" applyFill="1" applyBorder="1"/>
    <x:xf numFmtId="0" fontId="5" fillId="5" borderId="13" xfId="0" applyNumberFormat="1" applyFont="1" applyFill="1" applyBorder="1"/>
    <x:xf numFmtId="0" fontId="5" fillId="5" borderId="14" xfId="0" applyNumberFormat="1" applyFont="1" applyFill="1" applyBorder="1"/>
    <x:xf numFmtId="0" fontId="5" fillId="5" borderId="15" xfId="0" applyNumberFormat="1" applyFont="1" applyFill="1" applyBorder="1"/>
    <x:xf numFmtId="0" fontId="5" fillId="5" borderId="16" xfId="0" applyNumberFormat="1" applyFont="1" applyFill="1" applyBorder="1"/>
    <x:xf numFmtId="0" fontId="5" fillId="5" borderId="17" xfId="0" applyNumberFormat="1" applyFont="1" applyFill="1" applyBorder="1"/>
    <x:xf numFmtId="0" fontId="5" fillId="5" borderId="12" xfId="0" applyNumberFormat="1" applyFont="1" applyFill="1" applyBorder="1" applyAlignment="1">
      <x:alignment wrapText="1"/>
    </x:xf>
    <x:xf numFmtId="0" fontId="5" fillId="5" borderId="13" xfId="0" applyNumberFormat="1" applyFont="1" applyFill="1" applyBorder="1" applyAlignment="1">
      <x:alignment wrapText="1"/>
    </x:xf>
    <x:xf numFmtId="0" fontId="5" fillId="5" borderId="14" xfId="0" applyNumberFormat="1" applyFont="1" applyFill="1" applyBorder="1" applyAlignment="1">
      <x:alignment wrapText="1"/>
    </x:xf>
    <x:xf numFmtId="0" fontId="5" fillId="5" borderId="15" xfId="0" applyNumberFormat="1" applyFont="1" applyFill="1" applyBorder="1" applyAlignment="1">
      <x:alignment wrapText="1"/>
    </x:xf>
    <x:xf numFmtId="0" fontId="5" fillId="5" borderId="16" xfId="0" applyNumberFormat="1" applyFont="1" applyFill="1" applyBorder="1" applyAlignment="1">
      <x:alignment wrapText="1"/>
    </x:xf>
    <x:xf numFmtId="0" fontId="5" fillId="5" borderId="17" xfId="0" applyNumberFormat="1" applyFont="1" applyFill="1" applyBorder="1" applyAlignment="1">
      <x:alignment wrapText="1"/>
    </x:xf>
    <x:xf numFmtId="0" fontId="5" fillId="5" borderId="12" xfId="0" applyNumberFormat="1" applyFont="1" applyFill="1" applyBorder="1" applyAlignment="1">
      <x:alignment vertical="center" wrapText="1"/>
    </x:xf>
    <x:xf numFmtId="0" fontId="5" fillId="5" borderId="13" xfId="0" applyNumberFormat="1" applyFont="1" applyFill="1" applyBorder="1" applyAlignment="1">
      <x:alignment vertical="center" wrapText="1"/>
    </x:xf>
    <x:xf numFmtId="0" fontId="5" fillId="5" borderId="14" xfId="0" applyNumberFormat="1" applyFont="1" applyFill="1" applyBorder="1" applyAlignment="1">
      <x:alignment vertical="center" wrapText="1"/>
    </x:xf>
    <x:xf numFmtId="0" fontId="5" fillId="5" borderId="15" xfId="0" applyNumberFormat="1" applyFont="1" applyFill="1" applyBorder="1" applyAlignment="1">
      <x:alignment vertical="center" wrapText="1"/>
    </x:xf>
    <x:xf numFmtId="0" fontId="5" fillId="5" borderId="16" xfId="0" applyNumberFormat="1" applyFont="1" applyFill="1" applyBorder="1" applyAlignment="1">
      <x:alignment vertical="center" wrapText="1"/>
    </x:xf>
    <x:xf numFmtId="0" fontId="5" fillId="5" borderId="17"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8" xfId="0" applyNumberFormat="1" applyFont="1" applyFill="1" applyBorder="1"/>
    <x:xf numFmtId="0" fontId="5" fillId="5" borderId="19" xfId="0" applyNumberFormat="1" applyFont="1" applyFill="1" applyBorder="1"/>
    <x:xf numFmtId="0" fontId="5" fillId="5" borderId="20" xfId="0" applyNumberFormat="1" applyFont="1" applyFill="1" applyBorder="1"/>
    <x:xf numFmtId="0" fontId="5" fillId="5" borderId="21" xfId="0" applyNumberFormat="1" applyFont="1" applyFill="1" applyBorder="1"/>
    <x:xf numFmtId="0" fontId="5" fillId="5" borderId="22" xfId="0" applyNumberFormat="1" applyFont="1" applyFill="1" applyBorder="1"/>
    <x:xf numFmtId="0" fontId="5" fillId="5" borderId="23" xfId="0" applyNumberFormat="1" applyFont="1" applyFill="1" applyBorder="1"/>
    <x:xf numFmtId="0" fontId="5" fillId="5" borderId="18" xfId="0" applyNumberFormat="1" applyFont="1" applyFill="1" applyBorder="1" applyAlignment="1">
      <x:alignment wrapText="1"/>
    </x:xf>
    <x:xf numFmtId="0" fontId="5" fillId="5" borderId="19" xfId="0" applyNumberFormat="1" applyFont="1" applyFill="1" applyBorder="1" applyAlignment="1">
      <x:alignment wrapText="1"/>
    </x:xf>
    <x:xf numFmtId="0" fontId="5" fillId="5" borderId="20" xfId="0" applyNumberFormat="1" applyFont="1" applyFill="1" applyBorder="1" applyAlignment="1">
      <x:alignment wrapText="1"/>
    </x:xf>
    <x:xf numFmtId="0" fontId="5" fillId="5" borderId="21" xfId="0" applyNumberFormat="1" applyFont="1" applyFill="1" applyBorder="1" applyAlignment="1">
      <x:alignment wrapText="1"/>
    </x:xf>
    <x:xf numFmtId="0" fontId="5" fillId="5" borderId="22" xfId="0" applyNumberFormat="1" applyFont="1" applyFill="1" applyBorder="1" applyAlignment="1">
      <x:alignment wrapText="1"/>
    </x:xf>
    <x:xf numFmtId="0" fontId="5" fillId="5" borderId="23" xfId="0" applyNumberFormat="1" applyFont="1" applyFill="1" applyBorder="1" applyAlignment="1">
      <x:alignment wrapText="1"/>
    </x:xf>
    <x:xf numFmtId="0" fontId="5" fillId="5" borderId="18" xfId="0" applyNumberFormat="1" applyFont="1" applyFill="1" applyBorder="1" applyAlignment="1">
      <x:alignment vertical="center" wrapText="1"/>
    </x:xf>
    <x:xf numFmtId="0" fontId="5" fillId="5" borderId="19" xfId="0" applyNumberFormat="1" applyFont="1" applyFill="1" applyBorder="1" applyAlignment="1">
      <x:alignment vertical="center" wrapText="1"/>
    </x:xf>
    <x:xf numFmtId="0" fontId="5" fillId="5" borderId="20" xfId="0" applyNumberFormat="1" applyFont="1" applyFill="1" applyBorder="1" applyAlignment="1">
      <x:alignment vertical="center" wrapText="1"/>
    </x:xf>
    <x:xf numFmtId="0" fontId="5" fillId="5" borderId="21" xfId="0" applyNumberFormat="1" applyFont="1" applyFill="1" applyBorder="1" applyAlignment="1">
      <x:alignment vertical="center" wrapText="1"/>
    </x:xf>
    <x:xf numFmtId="0" fontId="5" fillId="5" borderId="22" xfId="0" applyNumberFormat="1" applyFont="1" applyFill="1" applyBorder="1" applyAlignment="1">
      <x:alignment vertical="center" wrapText="1"/>
    </x:xf>
    <x:xf numFmtId="0" fontId="5" fillId="5" borderId="23" xfId="0" applyNumberFormat="1" applyFont="1" applyFill="1" applyBorder="1" applyAlignment="1">
      <x:alignment vertical="center" wrapText="1"/>
    </x:xf>
    <x:xf numFmtId="0" fontId="6" fillId="0" borderId="0" xfId="0" applyNumberFormat="1" applyFont="1" applyFill="1" applyBorder="1"/>
    <x:xf numFmtId="0" fontId="6" fillId="0" borderId="4" xfId="0" applyNumberFormat="1" applyFont="1" applyFill="1" applyBorder="1"/>
    <x:xf numFmtId="0" fontId="6" fillId="0" borderId="5" xfId="0" applyNumberFormat="1" applyFont="1" applyFill="1" applyBorder="1"/>
    <x:xf numFmtId="0" fontId="6" fillId="0" borderId="6" xfId="0" applyNumberFormat="1" applyFont="1" applyFill="1" applyBorder="1"/>
    <x:xf numFmtId="0" fontId="6" fillId="0" borderId="7" xfId="0" applyNumberFormat="1" applyFont="1" applyFill="1" applyBorder="1"/>
    <x:xf numFmtId="0" fontId="6" fillId="0" borderId="4" xfId="0" applyNumberFormat="1" applyFont="1" applyFill="1" applyBorder="1" applyAlignment="1">
      <x:alignment wrapText="1"/>
    </x:xf>
    <x:xf numFmtId="0" fontId="6" fillId="0" borderId="5" xfId="0" applyNumberFormat="1" applyFont="1" applyFill="1" applyBorder="1" applyAlignment="1">
      <x:alignment wrapText="1"/>
    </x:xf>
    <x:xf numFmtId="0" fontId="6" fillId="0" borderId="6" xfId="0" applyNumberFormat="1" applyFont="1" applyFill="1" applyBorder="1" applyAlignment="1">
      <x:alignment wrapText="1"/>
    </x:xf>
    <x:xf numFmtId="0" fontId="6" fillId="0" borderId="7" xfId="0" applyNumberFormat="1" applyFont="1" applyFill="1" applyBorder="1" applyAlignment="1">
      <x:alignment wrapText="1"/>
    </x:xf>
    <x:xf numFmtId="0" fontId="6" fillId="0" borderId="4" xfId="0" applyNumberFormat="1" applyFont="1" applyFill="1" applyBorder="1" applyAlignment="1">
      <x:alignment vertical="top" wrapText="1"/>
    </x:xf>
    <x:xf numFmtId="0" fontId="6" fillId="0" borderId="5" xfId="0" applyNumberFormat="1" applyFont="1" applyFill="1" applyBorder="1" applyAlignment="1">
      <x:alignment vertical="top" wrapText="1"/>
    </x:xf>
    <x:xf numFmtId="0" fontId="6" fillId="0" borderId="6" xfId="0" applyNumberFormat="1" applyFont="1" applyFill="1" applyBorder="1" applyAlignment="1">
      <x:alignment vertical="top" wrapText="1"/>
    </x:xf>
    <x:xf numFmtId="0" fontId="6" fillId="0" borderId="7" xfId="0" applyNumberFormat="1" applyFont="1" applyFill="1" applyBorder="1" applyAlignment="1">
      <x:alignment vertical="top" wrapText="1"/>
    </x:xf>
    <x:xf numFmtId="0" fontId="6" fillId="0" borderId="1" xfId="0" applyNumberFormat="1" applyFont="1" applyFill="1" applyBorder="1"/>
    <x:xf numFmtId="0" fontId="6" fillId="0" borderId="8" xfId="0" applyNumberFormat="1" applyFont="1" applyFill="1" applyBorder="1"/>
    <x:xf numFmtId="0" fontId="6" fillId="0" borderId="9" xfId="0" applyNumberFormat="1" applyFont="1" applyFill="1" applyBorder="1"/>
    <x:xf numFmtId="0" fontId="6" fillId="0" borderId="10" xfId="0" applyNumberFormat="1" applyFont="1" applyFill="1" applyBorder="1"/>
    <x:xf numFmtId="0" fontId="6" fillId="0" borderId="11" xfId="0" applyNumberFormat="1" applyFont="1" applyFill="1" applyBorder="1"/>
    <x:xf numFmtId="0" fontId="6" fillId="0" borderId="8" xfId="0" applyNumberFormat="1" applyFont="1" applyFill="1" applyBorder="1" applyAlignment="1">
      <x:alignment wrapText="1"/>
    </x:xf>
    <x:xf numFmtId="0" fontId="6" fillId="0" borderId="9" xfId="0" applyNumberFormat="1" applyFont="1" applyFill="1" applyBorder="1" applyAlignment="1">
      <x:alignment wrapText="1"/>
    </x:xf>
    <x:xf numFmtId="0" fontId="6" fillId="0" borderId="10" xfId="0" applyNumberFormat="1" applyFont="1" applyFill="1" applyBorder="1" applyAlignment="1">
      <x:alignment wrapText="1"/>
    </x:xf>
    <x:xf numFmtId="0" fontId="6" fillId="0" borderId="11" xfId="0" applyNumberFormat="1" applyFont="1" applyFill="1" applyBorder="1" applyAlignment="1">
      <x:alignment wrapText="1"/>
    </x:xf>
    <x:xf numFmtId="0" fontId="6" fillId="0" borderId="8" xfId="0" applyNumberFormat="1" applyFont="1" applyFill="1" applyBorder="1" applyAlignment="1">
      <x:alignment vertical="top" wrapText="1"/>
    </x:xf>
    <x:xf numFmtId="0" fontId="6" fillId="0" borderId="9" xfId="0" applyNumberFormat="1" applyFont="1" applyFill="1" applyBorder="1" applyAlignment="1">
      <x:alignment vertical="top" wrapText="1"/>
    </x:xf>
    <x:xf numFmtId="0" fontId="6" fillId="0" borderId="10" xfId="0" applyNumberFormat="1" applyFont="1" applyFill="1" applyBorder="1" applyAlignment="1">
      <x:alignment vertical="top" wrapText="1"/>
    </x:xf>
    <x:xf numFmtId="0" fontId="6" fillId="0" borderId="11" xfId="0" applyNumberFormat="1" applyFont="1" applyFill="1" applyBorder="1" applyAlignment="1">
      <x:alignment vertical="top" wrapText="1"/>
    </x:xf>
    <x:xf numFmtId="0" fontId="7" fillId="2" borderId="0" xfId="0" applyNumberFormat="1" applyFont="1" applyFill="1" applyBorder="1"/>
    <x:xf numFmtId="0" fontId="7" fillId="2" borderId="0" xfId="0" applyNumberFormat="1" applyFont="1" applyFill="1" applyBorder="1" applyAlignment="1">
      <x:alignment wrapText="1"/>
    </x:xf>
    <x:xf numFmtId="0" fontId="7" fillId="2" borderId="0" xfId="0" applyNumberFormat="1" applyFont="1" applyFill="1" applyBorder="1" applyAlignment="1">
      <x:alignment horizontal="left" wrapText="1"/>
    </x:xf>
    <x:xf numFmtId="0" fontId="7" fillId="2" borderId="0" xfId="0" applyNumberFormat="1" applyFont="1" applyFill="1" applyBorder="1" applyAlignment="1">
      <x:alignment horizontal="left" vertical="center" wrapText="1"/>
    </x:xf>
    <x:xf numFmtId="0" fontId="7" fillId="2" borderId="1" xfId="0" applyNumberFormat="1" applyFont="1" applyFill="1" applyBorder="1"/>
    <x:xf numFmtId="0" fontId="7" fillId="2" borderId="1" xfId="0" applyNumberFormat="1" applyFont="1" applyFill="1" applyBorder="1" applyAlignment="1">
      <x:alignment wrapText="1"/>
    </x:xf>
    <x:xf numFmtId="0" fontId="7" fillId="2" borderId="1" xfId="0" applyNumberFormat="1" applyFont="1" applyFill="1" applyBorder="1" applyAlignment="1">
      <x:alignment horizontal="left" wrapText="1"/>
    </x:xf>
    <x:xf numFmtId="0" fontId="7" fillId="2" borderId="1" xfId="0" applyNumberFormat="1" applyFont="1" applyFill="1" applyBorder="1" applyAlignment="1">
      <x:alignment horizontal="left" vertical="center" wrapText="1"/>
    </x:xf>
    <x:xf numFmtId="0" fontId="8" fillId="3" borderId="0" xfId="0" applyNumberFormat="1" applyFont="1" applyFill="1" applyBorder="1"/>
    <x:xf numFmtId="0" fontId="8" fillId="3" borderId="24" xfId="0" applyNumberFormat="1" applyFont="1" applyFill="1" applyBorder="1"/>
    <x:xf numFmtId="0" fontId="8" fillId="3" borderId="24" xfId="0" applyNumberFormat="1" applyFont="1" applyFill="1" applyBorder="1" applyAlignment="1">
      <x:alignment wrapText="1"/>
    </x:xf>
    <x:xf numFmtId="0" fontId="8" fillId="3" borderId="24" xfId="0" applyNumberFormat="1" applyFont="1" applyFill="1" applyBorder="1" applyAlignment="1">
      <x:alignment horizontal="center" wrapText="1"/>
    </x:xf>
    <x:xf numFmtId="0" fontId="8" fillId="3" borderId="24" xfId="0" applyNumberFormat="1" applyFont="1" applyFill="1" applyBorder="1" applyAlignment="1">
      <x:alignment horizontal="center" vertical="center" wrapText="1"/>
    </x:xf>
    <x:xf numFmtId="0" fontId="8" fillId="3" borderId="1" xfId="0" applyNumberFormat="1" applyFont="1" applyFill="1" applyBorder="1"/>
    <x:xf numFmtId="0" fontId="8" fillId="3" borderId="25" xfId="0" applyNumberFormat="1" applyFont="1" applyFill="1" applyBorder="1"/>
    <x:xf numFmtId="0" fontId="8" fillId="3" borderId="25" xfId="0" applyNumberFormat="1" applyFont="1" applyFill="1" applyBorder="1" applyAlignment="1">
      <x:alignment wrapText="1"/>
    </x:xf>
    <x:xf numFmtId="0" fontId="8" fillId="3" borderId="25" xfId="0" applyNumberFormat="1" applyFont="1" applyFill="1" applyBorder="1" applyAlignment="1">
      <x:alignment horizontal="center" wrapText="1"/>
    </x:xf>
    <x:xf numFmtId="0" fontId="8" fillId="3" borderId="25" xfId="0" applyNumberFormat="1" applyFont="1" applyFill="1" applyBorder="1" applyAlignment="1">
      <x:alignment horizontal="center" vertical="center" wrapText="1"/>
    </x:xf>
    <x:xf numFmtId="0" fontId="6" fillId="0" borderId="26" xfId="0" applyNumberFormat="1" applyFont="1" applyFill="1" applyBorder="1"/>
    <x:xf numFmtId="0" fontId="6" fillId="0" borderId="27" xfId="0" applyNumberFormat="1" applyFont="1" applyFill="1" applyBorder="1"/>
    <x:xf numFmtId="0" fontId="6" fillId="0" borderId="26" xfId="0" applyNumberFormat="1" applyFont="1" applyFill="1" applyBorder="1" applyAlignment="1">
      <x:alignment wrapText="1"/>
    </x:xf>
    <x:xf numFmtId="0" fontId="6" fillId="0" borderId="27" xfId="0" applyNumberFormat="1" applyFont="1" applyFill="1" applyBorder="1" applyAlignment="1">
      <x:alignment wrapText="1"/>
    </x:xf>
    <x:xf numFmtId="0" fontId="6" fillId="0" borderId="26" xfId="0" applyNumberFormat="1" applyFont="1" applyFill="1" applyBorder="1" applyAlignment="1">
      <x:alignment vertical="top" wrapText="1"/>
    </x:xf>
    <x:xf numFmtId="0" fontId="6" fillId="0" borderId="27" xfId="0" applyNumberFormat="1" applyFont="1" applyFill="1" applyBorder="1" applyAlignment="1">
      <x:alignment vertical="top" wrapText="1"/>
    </x:xf>
    <x:xf numFmtId="0" fontId="6" fillId="0" borderId="28" xfId="0" applyNumberFormat="1" applyFont="1" applyFill="1" applyBorder="1"/>
    <x:xf numFmtId="0" fontId="6" fillId="0" borderId="29" xfId="0" applyNumberFormat="1" applyFont="1" applyFill="1" applyBorder="1"/>
    <x:xf numFmtId="0" fontId="6" fillId="0" borderId="28" xfId="0" applyNumberFormat="1" applyFont="1" applyFill="1" applyBorder="1" applyAlignment="1">
      <x:alignment wrapText="1"/>
    </x:xf>
    <x:xf numFmtId="0" fontId="6" fillId="0" borderId="29" xfId="0" applyNumberFormat="1" applyFont="1" applyFill="1" applyBorder="1" applyAlignment="1">
      <x:alignment wrapText="1"/>
    </x:xf>
    <x:xf numFmtId="0" fontId="6" fillId="0" borderId="28" xfId="0" applyNumberFormat="1" applyFont="1" applyFill="1" applyBorder="1" applyAlignment="1">
      <x:alignment vertical="top" wrapText="1"/>
    </x:xf>
    <x:xf numFmtId="0" fontId="6" fillId="0" borderId="29" xfId="0" applyNumberFormat="1" applyFont="1" applyFill="1" applyBorder="1" applyAlignment="1">
      <x:alignment vertical="top" wrapText="1"/>
    </x:xf>
    <x:xf numFmtId="0" fontId="9" fillId="2" borderId="0" xfId="0" applyNumberFormat="1" applyFont="1" applyFill="1" applyBorder="1"/>
    <x:xf numFmtId="0" fontId="9" fillId="2" borderId="0" xfId="0" applyNumberFormat="1" applyFont="1" applyFill="1" applyBorder="1" applyAlignment="1">
      <x:alignment wrapText="1"/>
    </x:xf>
    <x:xf numFmtId="0" fontId="9" fillId="2" borderId="0" xfId="0" applyNumberFormat="1" applyFont="1" applyFill="1" applyBorder="1" applyAlignment="1">
      <x:alignment horizontal="left" wrapText="1"/>
    </x:xf>
    <x:xf numFmtId="0" fontId="9" fillId="2" borderId="0" xfId="0" applyNumberFormat="1" applyFont="1" applyFill="1" applyBorder="1" applyAlignment="1">
      <x:alignment horizontal="left" vertical="center" wrapText="1"/>
    </x:xf>
    <x:xf numFmtId="0" fontId="9" fillId="2" borderId="1" xfId="0" applyNumberFormat="1" applyFont="1" applyFill="1" applyBorder="1"/>
    <x:xf numFmtId="0" fontId="9" fillId="2" borderId="1" xfId="0" applyNumberFormat="1" applyFont="1" applyFill="1" applyBorder="1" applyAlignment="1">
      <x:alignment wrapText="1"/>
    </x:xf>
    <x:xf numFmtId="0" fontId="9" fillId="2" borderId="1" xfId="0" applyNumberFormat="1" applyFont="1" applyFill="1" applyBorder="1" applyAlignment="1">
      <x:alignment horizontal="left" wrapText="1"/>
    </x:xf>
    <x:xf numFmtId="0" fontId="9" fillId="2" borderId="1" xfId="0" applyNumberFormat="1" applyFont="1" applyFill="1" applyBorder="1" applyAlignment="1">
      <x:alignment horizontal="left" vertical="center" wrapText="1"/>
    </x:xf>
    <x:xf numFmtId="0" fontId="6" fillId="0" borderId="30" xfId="0" applyNumberFormat="1" applyFont="1" applyFill="1" applyBorder="1"/>
    <x:xf numFmtId="0" fontId="6" fillId="0" borderId="31" xfId="0" applyNumberFormat="1" applyFont="1" applyFill="1" applyBorder="1"/>
    <x:xf numFmtId="0" fontId="6" fillId="0" borderId="32" xfId="0" applyNumberFormat="1" applyFont="1" applyFill="1" applyBorder="1"/>
    <x:xf numFmtId="0" fontId="6" fillId="0" borderId="33" xfId="0" applyNumberFormat="1" applyFont="1" applyFill="1" applyBorder="1"/>
    <x:xf numFmtId="0" fontId="6" fillId="0" borderId="34" xfId="0" applyNumberFormat="1" applyFont="1" applyFill="1" applyBorder="1"/>
    <x:xf numFmtId="0" fontId="6" fillId="0" borderId="35" xfId="0" applyNumberFormat="1" applyFont="1" applyFill="1" applyBorder="1"/>
    <x:xf numFmtId="0" fontId="6" fillId="0" borderId="36" xfId="0" applyNumberFormat="1" applyFont="1" applyFill="1" applyBorder="1"/>
    <x:xf numFmtId="0" fontId="6" fillId="0" borderId="37" xfId="0" applyNumberFormat="1" applyFont="1" applyFill="1" applyBorder="1"/>
    <x:xf numFmtId="0" fontId="6" fillId="0" borderId="30" xfId="0" applyNumberFormat="1" applyFont="1" applyFill="1" applyBorder="1" applyAlignment="1">
      <x:alignment wrapText="1"/>
    </x:xf>
    <x:xf numFmtId="0" fontId="6" fillId="0" borderId="31" xfId="0" applyNumberFormat="1" applyFont="1" applyFill="1" applyBorder="1" applyAlignment="1">
      <x:alignment wrapText="1"/>
    </x:xf>
    <x:xf numFmtId="0" fontId="6" fillId="0" borderId="32" xfId="0" applyNumberFormat="1" applyFont="1" applyFill="1" applyBorder="1" applyAlignment="1">
      <x:alignment wrapText="1"/>
    </x:xf>
    <x:xf numFmtId="0" fontId="6" fillId="0" borderId="33" xfId="0" applyNumberFormat="1" applyFont="1" applyFill="1" applyBorder="1" applyAlignment="1">
      <x:alignment wrapText="1"/>
    </x:xf>
    <x:xf numFmtId="0" fontId="6" fillId="0" borderId="0" xfId="0" applyNumberFormat="1" applyFont="1" applyFill="1" applyBorder="1" applyAlignment="1">
      <x:alignment wrapText="1"/>
    </x:xf>
    <x:xf numFmtId="0" fontId="6" fillId="0" borderId="34" xfId="0" applyNumberFormat="1" applyFont="1" applyFill="1" applyBorder="1" applyAlignment="1">
      <x:alignment wrapText="1"/>
    </x:xf>
    <x:xf numFmtId="0" fontId="6" fillId="0" borderId="35" xfId="0" applyNumberFormat="1" applyFont="1" applyFill="1" applyBorder="1" applyAlignment="1">
      <x:alignment wrapText="1"/>
    </x:xf>
    <x:xf numFmtId="0" fontId="6" fillId="0" borderId="36" xfId="0" applyNumberFormat="1" applyFont="1" applyFill="1" applyBorder="1" applyAlignment="1">
      <x:alignment wrapText="1"/>
    </x:xf>
    <x:xf numFmtId="0" fontId="6" fillId="0" borderId="37" xfId="0" applyNumberFormat="1" applyFont="1" applyFill="1" applyBorder="1" applyAlignment="1">
      <x:alignment wrapText="1"/>
    </x:xf>
    <x:xf numFmtId="0" fontId="6" fillId="0" borderId="30" xfId="0" applyNumberFormat="1" applyFont="1" applyFill="1" applyBorder="1" applyAlignment="1">
      <x:alignment vertical="center" wrapText="1"/>
    </x:xf>
    <x:xf numFmtId="0" fontId="6" fillId="0" borderId="31" xfId="0" applyNumberFormat="1" applyFont="1" applyFill="1" applyBorder="1" applyAlignment="1">
      <x:alignment vertical="center" wrapText="1"/>
    </x:xf>
    <x:xf numFmtId="0" fontId="6" fillId="0" borderId="32" xfId="0" applyNumberFormat="1" applyFont="1" applyFill="1" applyBorder="1" applyAlignment="1">
      <x:alignment vertical="center" wrapText="1"/>
    </x:xf>
    <x:xf numFmtId="0" fontId="6" fillId="0" borderId="33"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6" fillId="0" borderId="34" xfId="0" applyNumberFormat="1" applyFont="1" applyFill="1" applyBorder="1" applyAlignment="1">
      <x:alignment vertical="center" wrapText="1"/>
    </x:xf>
    <x:xf numFmtId="0" fontId="6" fillId="0" borderId="35" xfId="0" applyNumberFormat="1" applyFont="1" applyFill="1" applyBorder="1" applyAlignment="1">
      <x:alignment vertical="center" wrapText="1"/>
    </x:xf>
    <x:xf numFmtId="0" fontId="6" fillId="0" borderId="36" xfId="0" applyNumberFormat="1" applyFont="1" applyFill="1" applyBorder="1" applyAlignment="1">
      <x:alignment vertical="center" wrapText="1"/>
    </x:xf>
    <x:xf numFmtId="0" fontId="6" fillId="0" borderId="37" xfId="0" applyNumberFormat="1" applyFont="1" applyFill="1" applyBorder="1" applyAlignment="1">
      <x:alignment vertical="center" wrapText="1"/>
    </x:xf>
    <x:xf numFmtId="0" fontId="6" fillId="0" borderId="38" xfId="0" applyNumberFormat="1" applyFont="1" applyFill="1" applyBorder="1"/>
    <x:xf numFmtId="0" fontId="6" fillId="0" borderId="39" xfId="0" applyNumberFormat="1" applyFont="1" applyFill="1" applyBorder="1"/>
    <x:xf numFmtId="0" fontId="6" fillId="0" borderId="40" xfId="0" applyNumberFormat="1" applyFont="1" applyFill="1" applyBorder="1"/>
    <x:xf numFmtId="0" fontId="6" fillId="0" borderId="41" xfId="0" applyNumberFormat="1" applyFont="1" applyFill="1" applyBorder="1"/>
    <x:xf numFmtId="0" fontId="6" fillId="0" borderId="42" xfId="0" applyNumberFormat="1" applyFont="1" applyFill="1" applyBorder="1"/>
    <x:xf numFmtId="0" fontId="6" fillId="0" borderId="43" xfId="0" applyNumberFormat="1" applyFont="1" applyFill="1" applyBorder="1"/>
    <x:xf numFmtId="0" fontId="6" fillId="0" borderId="44" xfId="0" applyNumberFormat="1" applyFont="1" applyFill="1" applyBorder="1"/>
    <x:xf numFmtId="0" fontId="6" fillId="0" borderId="45" xfId="0" applyNumberFormat="1" applyFont="1" applyFill="1" applyBorder="1"/>
    <x:xf numFmtId="0" fontId="6" fillId="0" borderId="38" xfId="0" applyNumberFormat="1" applyFont="1" applyFill="1" applyBorder="1" applyAlignment="1">
      <x:alignment wrapText="1"/>
    </x:xf>
    <x:xf numFmtId="0" fontId="6" fillId="0" borderId="39" xfId="0" applyNumberFormat="1" applyFont="1" applyFill="1" applyBorder="1" applyAlignment="1">
      <x:alignment wrapText="1"/>
    </x:xf>
    <x:xf numFmtId="0" fontId="6" fillId="0" borderId="40" xfId="0" applyNumberFormat="1" applyFont="1" applyFill="1" applyBorder="1" applyAlignment="1">
      <x:alignment wrapText="1"/>
    </x:xf>
    <x:xf numFmtId="0" fontId="6" fillId="0" borderId="41" xfId="0" applyNumberFormat="1" applyFont="1" applyFill="1" applyBorder="1" applyAlignment="1">
      <x:alignment wrapText="1"/>
    </x:xf>
    <x:xf numFmtId="0" fontId="6" fillId="0" borderId="1" xfId="0" applyNumberFormat="1" applyFont="1" applyFill="1" applyBorder="1" applyAlignment="1">
      <x:alignment wrapText="1"/>
    </x:xf>
    <x:xf numFmtId="0" fontId="6" fillId="0" borderId="42" xfId="0" applyNumberFormat="1" applyFont="1" applyFill="1" applyBorder="1" applyAlignment="1">
      <x:alignment wrapText="1"/>
    </x:xf>
    <x:xf numFmtId="0" fontId="6" fillId="0" borderId="43" xfId="0" applyNumberFormat="1" applyFont="1" applyFill="1" applyBorder="1" applyAlignment="1">
      <x:alignment wrapText="1"/>
    </x:xf>
    <x:xf numFmtId="0" fontId="6" fillId="0" borderId="44" xfId="0" applyNumberFormat="1" applyFont="1" applyFill="1" applyBorder="1" applyAlignment="1">
      <x:alignment wrapText="1"/>
    </x:xf>
    <x:xf numFmtId="0" fontId="6" fillId="0" borderId="45" xfId="0" applyNumberFormat="1" applyFont="1" applyFill="1" applyBorder="1" applyAlignment="1">
      <x:alignment wrapText="1"/>
    </x:xf>
    <x:xf numFmtId="0" fontId="6" fillId="0" borderId="38" xfId="0" applyNumberFormat="1" applyFont="1" applyFill="1" applyBorder="1" applyAlignment="1">
      <x:alignment vertical="center" wrapText="1"/>
    </x:xf>
    <x:xf numFmtId="0" fontId="6" fillId="0" borderId="39" xfId="0" applyNumberFormat="1" applyFont="1" applyFill="1" applyBorder="1" applyAlignment="1">
      <x:alignment vertical="center" wrapText="1"/>
    </x:xf>
    <x:xf numFmtId="0" fontId="6" fillId="0" borderId="40" xfId="0" applyNumberFormat="1" applyFont="1" applyFill="1" applyBorder="1" applyAlignment="1">
      <x:alignment vertical="center" wrapText="1"/>
    </x:xf>
    <x:xf numFmtId="0" fontId="6" fillId="0" borderId="41" xfId="0" applyNumberFormat="1" applyFont="1" applyFill="1" applyBorder="1" applyAlignment="1">
      <x:alignment vertical="center" wrapText="1"/>
    </x:xf>
    <x:xf numFmtId="0" fontId="6" fillId="0" borderId="1" xfId="0" applyNumberFormat="1" applyFont="1" applyFill="1" applyBorder="1" applyAlignment="1">
      <x:alignment vertical="center" wrapText="1"/>
    </x:xf>
    <x:xf numFmtId="0" fontId="6" fillId="0" borderId="42" xfId="0" applyNumberFormat="1" applyFont="1" applyFill="1" applyBorder="1" applyAlignment="1">
      <x:alignment vertical="center" wrapText="1"/>
    </x:xf>
    <x:xf numFmtId="0" fontId="6" fillId="0" borderId="43" xfId="0" applyNumberFormat="1" applyFont="1" applyFill="1" applyBorder="1" applyAlignment="1">
      <x:alignment vertical="center" wrapText="1"/>
    </x:xf>
    <x:xf numFmtId="0" fontId="6" fillId="0" borderId="44" xfId="0" applyNumberFormat="1" applyFont="1" applyFill="1" applyBorder="1" applyAlignment="1">
      <x:alignment vertical="center" wrapText="1"/>
    </x:xf>
    <x:xf numFmtId="0" fontId="6" fillId="0" borderId="45" xfId="0" applyNumberFormat="1" applyFont="1" applyFill="1" applyBorder="1" applyAlignment="1">
      <x:alignment vertical="center" wrapText="1"/>
    </x:xf>
    <x:xf numFmtId="0" fontId="6" fillId="4" borderId="30" xfId="0" applyNumberFormat="1" applyFont="1" applyFill="1" applyBorder="1" applyAlignment="1">
      <x:alignment vertical="center" wrapText="1"/>
    </x:xf>
    <x:xf numFmtId="0" fontId="8" fillId="4" borderId="30" xfId="0" applyNumberFormat="1" applyFont="1" applyFill="1" applyBorder="1" applyAlignment="1">
      <x:alignment vertical="center" wrapText="1"/>
    </x:xf>
    <x:xf numFmtId="0" fontId="6" fillId="4" borderId="38" xfId="0" applyNumberFormat="1" applyFont="1" applyFill="1" applyBorder="1" applyAlignment="1">
      <x:alignment vertical="center" wrapText="1"/>
    </x:xf>
    <x:xf numFmtId="0" fontId="8" fillId="4" borderId="38" xfId="0" applyNumberFormat="1" applyFont="1" applyFill="1" applyBorder="1" applyAlignment="1">
      <x:alignment vertical="center" wrapText="1"/>
    </x:xf>
    <x:xf numFmtId="0" fontId="6" fillId="4" borderId="31" xfId="0" applyNumberFormat="1" applyFont="1" applyFill="1" applyBorder="1" applyAlignment="1">
      <x:alignment vertical="center" wrapText="1"/>
    </x:xf>
    <x:xf numFmtId="0" fontId="8" fillId="4" borderId="31" xfId="0" applyNumberFormat="1" applyFont="1" applyFill="1" applyBorder="1" applyAlignment="1">
      <x:alignment vertical="center" wrapText="1"/>
    </x:xf>
    <x:xf numFmtId="0" fontId="6" fillId="4" borderId="39" xfId="0" applyNumberFormat="1" applyFont="1" applyFill="1" applyBorder="1" applyAlignment="1">
      <x:alignment vertical="center" wrapText="1"/>
    </x:xf>
    <x:xf numFmtId="0" fontId="8" fillId="4" borderId="39" xfId="0" applyNumberFormat="1" applyFont="1" applyFill="1" applyBorder="1" applyAlignment="1">
      <x:alignment vertical="center" wrapText="1"/>
    </x:xf>
    <x:xf numFmtId="0" fontId="6" fillId="4" borderId="33" xfId="0" applyNumberFormat="1" applyFont="1" applyFill="1" applyBorder="1" applyAlignment="1">
      <x:alignment vertical="center" wrapText="1"/>
    </x:xf>
    <x:xf numFmtId="0" fontId="8" fillId="4" borderId="33" xfId="0" applyNumberFormat="1" applyFont="1" applyFill="1" applyBorder="1" applyAlignment="1">
      <x:alignment vertical="center" wrapText="1"/>
    </x:xf>
    <x:xf numFmtId="0" fontId="6" fillId="4" borderId="41" xfId="0" applyNumberFormat="1" applyFont="1" applyFill="1" applyBorder="1" applyAlignment="1">
      <x:alignment vertical="center" wrapText="1"/>
    </x:xf>
    <x:xf numFmtId="0" fontId="8" fillId="4" borderId="41"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8" fillId="4" borderId="0" xfId="0" applyNumberFormat="1" applyFont="1" applyFill="1" applyBorder="1" applyAlignment="1">
      <x:alignment vertical="center" wrapText="1"/>
    </x:xf>
    <x:xf numFmtId="0" fontId="6" fillId="4" borderId="1" xfId="0" applyNumberFormat="1" applyFont="1" applyFill="1" applyBorder="1" applyAlignment="1">
      <x:alignment vertical="center" wrapText="1"/>
    </x:xf>
    <x:xf numFmtId="0" fontId="8" fillId="4" borderId="1" xfId="0" applyNumberFormat="1" applyFont="1" applyFill="1" applyBorder="1" applyAlignment="1">
      <x:alignment vertical="center" wrapText="1"/>
    </x:xf>
    <x:xf numFmtId="0" fontId="6" fillId="4" borderId="35" xfId="0" applyNumberFormat="1" applyFont="1" applyFill="1" applyBorder="1" applyAlignment="1">
      <x:alignment vertical="center" wrapText="1"/>
    </x:xf>
    <x:xf numFmtId="0" fontId="8" fillId="4" borderId="35" xfId="0" applyNumberFormat="1" applyFont="1" applyFill="1" applyBorder="1" applyAlignment="1">
      <x:alignment vertical="center" wrapText="1"/>
    </x:xf>
    <x:xf numFmtId="0" fontId="6" fillId="4" borderId="43" xfId="0" applyNumberFormat="1" applyFont="1" applyFill="1" applyBorder="1" applyAlignment="1">
      <x:alignment vertical="center" wrapText="1"/>
    </x:xf>
    <x:xf numFmtId="0" fontId="8" fillId="4" borderId="43" xfId="0" applyNumberFormat="1" applyFont="1" applyFill="1" applyBorder="1" applyAlignment="1">
      <x:alignment vertical="center" wrapText="1"/>
    </x:xf>
    <x:xf numFmtId="0" fontId="6" fillId="4" borderId="36" xfId="0" applyNumberFormat="1" applyFont="1" applyFill="1" applyBorder="1" applyAlignment="1">
      <x:alignment vertical="center" wrapText="1"/>
    </x:xf>
    <x:xf numFmtId="0" fontId="8" fillId="4" borderId="36" xfId="0" applyNumberFormat="1" applyFont="1" applyFill="1" applyBorder="1" applyAlignment="1">
      <x:alignment vertical="center" wrapText="1"/>
    </x:xf>
    <x:xf numFmtId="0" fontId="6" fillId="4" borderId="44" xfId="0" applyNumberFormat="1" applyFont="1" applyFill="1" applyBorder="1" applyAlignment="1">
      <x:alignment vertical="center" wrapText="1"/>
    </x:xf>
    <x:xf numFmtId="0" fontId="8" fillId="4" borderId="44" xfId="0" applyNumberFormat="1" applyFont="1" applyFill="1" applyBorder="1" applyAlignment="1">
      <x:alignment vertical="center" wrapText="1"/>
    </x:xf>
    <x:xf numFmtId="0" fontId="5" fillId="5" borderId="46" xfId="0" applyNumberFormat="1" applyFont="1" applyFill="1" applyBorder="1"/>
    <x:xf numFmtId="0" fontId="5" fillId="5" borderId="47" xfId="0" applyNumberFormat="1" applyFont="1" applyFill="1" applyBorder="1"/>
    <x:xf numFmtId="0" fontId="5" fillId="5" borderId="48" xfId="0" applyNumberFormat="1" applyFont="1" applyFill="1" applyBorder="1"/>
    <x:xf numFmtId="0" fontId="5" fillId="5" borderId="46" xfId="0" applyNumberFormat="1" applyFont="1" applyFill="1" applyBorder="1" applyAlignment="1">
      <x:alignment wrapText="1"/>
    </x:xf>
    <x:xf numFmtId="0" fontId="5" fillId="5" borderId="47" xfId="0" applyNumberFormat="1" applyFont="1" applyFill="1" applyBorder="1" applyAlignment="1">
      <x:alignment wrapText="1"/>
    </x:xf>
    <x:xf numFmtId="0" fontId="5" fillId="5" borderId="48" xfId="0" applyNumberFormat="1" applyFont="1" applyFill="1" applyBorder="1" applyAlignment="1">
      <x:alignment wrapText="1"/>
    </x:xf>
    <x:xf numFmtId="0" fontId="5" fillId="5" borderId="46" xfId="0" applyNumberFormat="1" applyFont="1" applyFill="1" applyBorder="1" applyAlignment="1">
      <x:alignment vertical="center" wrapText="1"/>
    </x:xf>
    <x:xf numFmtId="0" fontId="5" fillId="5" borderId="47" xfId="0" applyNumberFormat="1" applyFont="1" applyFill="1" applyBorder="1" applyAlignment="1">
      <x:alignment vertical="center" wrapText="1"/>
    </x:xf>
    <x:xf numFmtId="0" fontId="5" fillId="5" borderId="48" xfId="0" applyNumberFormat="1" applyFont="1" applyFill="1" applyBorder="1" applyAlignment="1">
      <x:alignment vertical="center" wrapText="1"/>
    </x:xf>
    <x:xf numFmtId="0" fontId="5" fillId="5" borderId="49" xfId="0" applyNumberFormat="1" applyFont="1" applyFill="1" applyBorder="1"/>
    <x:xf numFmtId="0" fontId="5" fillId="5" borderId="50" xfId="0" applyNumberFormat="1" applyFont="1" applyFill="1" applyBorder="1"/>
    <x:xf numFmtId="0" fontId="5" fillId="5" borderId="51" xfId="0" applyNumberFormat="1" applyFont="1" applyFill="1" applyBorder="1"/>
    <x:xf numFmtId="0" fontId="5" fillId="5" borderId="49" xfId="0" applyNumberFormat="1" applyFont="1" applyFill="1" applyBorder="1" applyAlignment="1">
      <x:alignment wrapText="1"/>
    </x:xf>
    <x:xf numFmtId="0" fontId="5" fillId="5" borderId="50" xfId="0" applyNumberFormat="1" applyFont="1" applyFill="1" applyBorder="1" applyAlignment="1">
      <x:alignment wrapText="1"/>
    </x:xf>
    <x:xf numFmtId="0" fontId="5" fillId="5" borderId="51" xfId="0" applyNumberFormat="1" applyFont="1" applyFill="1" applyBorder="1" applyAlignment="1">
      <x:alignment wrapText="1"/>
    </x:xf>
    <x:xf numFmtId="0" fontId="5" fillId="5" borderId="49" xfId="0" applyNumberFormat="1" applyFont="1" applyFill="1" applyBorder="1" applyAlignment="1">
      <x:alignment vertical="center" wrapText="1"/>
    </x:xf>
    <x:xf numFmtId="0" fontId="5" fillId="5" borderId="50" xfId="0" applyNumberFormat="1" applyFont="1" applyFill="1" applyBorder="1" applyAlignment="1">
      <x:alignment vertical="center" wrapText="1"/>
    </x:xf>
    <x:xf numFmtId="0" fontId="5" fillId="5" borderId="51" xfId="0" applyNumberFormat="1" applyFont="1" applyFill="1" applyBorder="1" applyAlignment="1">
      <x:alignment vertical="center" wrapText="1"/>
    </x:xf>
    <x:xf numFmtId="0" fontId="8" fillId="3" borderId="52" xfId="0" applyNumberFormat="1" applyFont="1" applyFill="1" applyBorder="1"/>
    <x:xf numFmtId="0" fontId="8" fillId="3" borderId="53" xfId="0" applyNumberFormat="1" applyFont="1" applyFill="1" applyBorder="1"/>
    <x:xf numFmtId="0" fontId="8" fillId="3" borderId="54" xfId="0" applyNumberFormat="1" applyFont="1" applyFill="1" applyBorder="1"/>
    <x:xf numFmtId="0" fontId="8" fillId="3" borderId="52" xfId="0" applyNumberFormat="1" applyFont="1" applyFill="1" applyBorder="1" applyAlignment="1">
      <x:alignment wrapText="1"/>
    </x:xf>
    <x:xf numFmtId="0" fontId="8" fillId="3" borderId="53" xfId="0" applyNumberFormat="1" applyFont="1" applyFill="1" applyBorder="1" applyAlignment="1">
      <x:alignment wrapText="1"/>
    </x:xf>
    <x:xf numFmtId="0" fontId="8" fillId="3" borderId="54" xfId="0" applyNumberFormat="1" applyFont="1" applyFill="1" applyBorder="1" applyAlignment="1">
      <x:alignment wrapText="1"/>
    </x:xf>
    <x:xf numFmtId="0" fontId="8" fillId="3" borderId="52" xfId="0" applyNumberFormat="1" applyFont="1" applyFill="1" applyBorder="1" applyAlignment="1">
      <x:alignment horizontal="center" wrapText="1"/>
    </x:xf>
    <x:xf numFmtId="0" fontId="8" fillId="3" borderId="53" xfId="0" applyNumberFormat="1" applyFont="1" applyFill="1" applyBorder="1" applyAlignment="1">
      <x:alignment horizontal="center" wrapText="1"/>
    </x:xf>
    <x:xf numFmtId="0" fontId="8" fillId="3" borderId="54" xfId="0" applyNumberFormat="1" applyFont="1" applyFill="1" applyBorder="1" applyAlignment="1">
      <x:alignment horizontal="center" wrapText="1"/>
    </x:xf>
    <x:xf numFmtId="0" fontId="8" fillId="3" borderId="52" xfId="0" applyNumberFormat="1" applyFont="1" applyFill="1" applyBorder="1" applyAlignment="1">
      <x:alignment horizontal="center" vertical="center" wrapText="1"/>
    </x:xf>
    <x:xf numFmtId="0" fontId="8" fillId="3" borderId="53" xfId="0" applyNumberFormat="1" applyFont="1" applyFill="1" applyBorder="1" applyAlignment="1">
      <x:alignment horizontal="center" vertical="center" wrapText="1"/>
    </x:xf>
    <x:xf numFmtId="0" fontId="8" fillId="3" borderId="54" xfId="0" applyNumberFormat="1" applyFont="1" applyFill="1" applyBorder="1" applyAlignment="1">
      <x:alignment horizontal="center" vertical="center" wrapText="1"/>
    </x:xf>
    <x:xf numFmtId="0" fontId="8" fillId="3" borderId="55" xfId="0" applyNumberFormat="1" applyFont="1" applyFill="1" applyBorder="1"/>
    <x:xf numFmtId="0" fontId="8" fillId="3" borderId="56" xfId="0" applyNumberFormat="1" applyFont="1" applyFill="1" applyBorder="1"/>
    <x:xf numFmtId="0" fontId="8" fillId="3" borderId="57" xfId="0" applyNumberFormat="1" applyFont="1" applyFill="1" applyBorder="1"/>
    <x:xf numFmtId="0" fontId="8" fillId="3" borderId="55" xfId="0" applyNumberFormat="1" applyFont="1" applyFill="1" applyBorder="1" applyAlignment="1">
      <x:alignment wrapText="1"/>
    </x:xf>
    <x:xf numFmtId="0" fontId="8" fillId="3" borderId="56" xfId="0" applyNumberFormat="1" applyFont="1" applyFill="1" applyBorder="1" applyAlignment="1">
      <x:alignment wrapText="1"/>
    </x:xf>
    <x:xf numFmtId="0" fontId="8" fillId="3" borderId="57" xfId="0" applyNumberFormat="1" applyFont="1" applyFill="1" applyBorder="1" applyAlignment="1">
      <x:alignment wrapText="1"/>
    </x:xf>
    <x:xf numFmtId="0" fontId="8" fillId="3" borderId="55" xfId="0" applyNumberFormat="1" applyFont="1" applyFill="1" applyBorder="1" applyAlignment="1">
      <x:alignment horizontal="center" wrapText="1"/>
    </x:xf>
    <x:xf numFmtId="0" fontId="8" fillId="3" borderId="56" xfId="0" applyNumberFormat="1" applyFont="1" applyFill="1" applyBorder="1" applyAlignment="1">
      <x:alignment horizontal="center" wrapText="1"/>
    </x:xf>
    <x:xf numFmtId="0" fontId="8" fillId="3" borderId="57" xfId="0" applyNumberFormat="1" applyFont="1" applyFill="1" applyBorder="1" applyAlignment="1">
      <x:alignment horizontal="center" wrapText="1"/>
    </x:xf>
    <x:xf numFmtId="0" fontId="8" fillId="3" borderId="55" xfId="0" applyNumberFormat="1" applyFont="1" applyFill="1" applyBorder="1" applyAlignment="1">
      <x:alignment horizontal="center" vertical="center" wrapText="1"/>
    </x:xf>
    <x:xf numFmtId="0" fontId="8" fillId="3" borderId="56" xfId="0" applyNumberFormat="1" applyFont="1" applyFill="1" applyBorder="1" applyAlignment="1">
      <x:alignment horizontal="center" vertical="center" wrapText="1"/>
    </x:xf>
    <x:xf numFmtId="0" fontId="8" fillId="3" borderId="57" xfId="0" applyNumberFormat="1" applyFont="1" applyFill="1" applyBorder="1" applyAlignment="1">
      <x:alignment horizontal="center" vertical="center" wrapText="1"/>
    </x:xf>
    <x:xf numFmtId="0" fontId="6" fillId="0" borderId="58" xfId="0" applyNumberFormat="1" applyFont="1" applyFill="1" applyBorder="1"/>
    <x:xf numFmtId="0" fontId="6" fillId="0" borderId="58" xfId="0" applyNumberFormat="1" applyFont="1" applyFill="1" applyBorder="1" applyAlignment="1">
      <x:alignment wrapText="1"/>
    </x:xf>
    <x:xf numFmtId="0" fontId="6" fillId="0" borderId="0" xfId="0" applyNumberFormat="1" applyFont="1" applyFill="1" applyBorder="1" applyAlignment="1">
      <x:alignment vertical="top" wrapText="1"/>
    </x:xf>
    <x:xf numFmtId="0" fontId="6" fillId="0" borderId="58" xfId="0" applyNumberFormat="1" applyFont="1" applyFill="1" applyBorder="1" applyAlignment="1">
      <x:alignment vertical="top" wrapText="1"/>
    </x:xf>
    <x:xf numFmtId="0" fontId="6" fillId="0" borderId="59" xfId="0" applyNumberFormat="1" applyFont="1" applyFill="1" applyBorder="1"/>
    <x:xf numFmtId="0" fontId="6" fillId="0" borderId="59" xfId="0" applyNumberFormat="1" applyFont="1" applyFill="1" applyBorder="1" applyAlignment="1">
      <x:alignment wrapText="1"/>
    </x:xf>
    <x:xf numFmtId="0" fontId="6" fillId="0" borderId="1" xfId="0" applyNumberFormat="1" applyFont="1" applyFill="1" applyBorder="1" applyAlignment="1">
      <x:alignment vertical="top" wrapText="1"/>
    </x:xf>
    <x:xf numFmtId="0" fontId="6" fillId="0" borderId="59" xfId="0" applyNumberFormat="1" applyFont="1" applyFill="1" applyBorder="1" applyAlignment="1">
      <x:alignment vertical="top" wrapText="1"/>
    </x:xf>
    <x:xf numFmtId="200" fontId="6" fillId="0" borderId="0" xfId="0" applyNumberFormat="1" applyFont="1" applyFill="1" applyBorder="1" applyAlignment="1">
      <x:alignment vertical="top" wrapText="1"/>
    </x:xf>
    <x:xf numFmtId="200" fontId="6" fillId="0" borderId="58" xfId="0" applyNumberFormat="1" applyFont="1" applyFill="1" applyBorder="1" applyAlignment="1">
      <x:alignment vertical="top" wrapText="1"/>
    </x:xf>
    <x:xf numFmtId="200" fontId="6" fillId="0" borderId="1" xfId="0" applyNumberFormat="1" applyFont="1" applyFill="1" applyBorder="1" applyAlignment="1">
      <x:alignment vertical="top" wrapText="1"/>
    </x:xf>
    <x:xf numFmtId="200" fontId="6" fillId="0" borderId="59" xfId="0" applyNumberFormat="1" applyFont="1" applyFill="1" applyBorder="1" applyAlignment="1">
      <x:alignment vertical="top" wrapText="1"/>
    </x:xf>
    <x:xf numFmtId="201" fontId="6" fillId="0" borderId="0" xfId="0" applyNumberFormat="1" applyFont="1" applyFill="1" applyBorder="1" applyAlignment="1">
      <x:alignment vertical="top" wrapText="1"/>
    </x:xf>
    <x:xf numFmtId="201" fontId="6" fillId="0" borderId="58" xfId="0" applyNumberFormat="1" applyFont="1" applyFill="1" applyBorder="1" applyAlignment="1">
      <x:alignment vertical="top" wrapText="1"/>
    </x:xf>
    <x:xf numFmtId="201" fontId="6" fillId="0" borderId="1" xfId="0" applyNumberFormat="1" applyFont="1" applyFill="1" applyBorder="1" applyAlignment="1">
      <x:alignment vertical="top" wrapText="1"/>
    </x:xf>
    <x:xf numFmtId="201" fontId="6" fillId="0" borderId="59" xfId="0" applyNumberFormat="1" applyFont="1" applyFill="1" applyBorder="1" applyAlignment="1">
      <x:alignment vertical="top" wrapText="1"/>
    </x:xf>
    <x:xf numFmtId="202" fontId="6" fillId="0" borderId="0" xfId="0" applyNumberFormat="1" applyFont="1" applyFill="1" applyBorder="1" applyAlignment="1">
      <x:alignment vertical="top" wrapText="1"/>
    </x:xf>
    <x:xf numFmtId="202" fontId="6" fillId="0" borderId="58" xfId="0" applyNumberFormat="1" applyFont="1" applyFill="1" applyBorder="1" applyAlignment="1">
      <x:alignment vertical="top" wrapText="1"/>
    </x:xf>
    <x:xf numFmtId="202" fontId="6" fillId="0" borderId="1" xfId="0" applyNumberFormat="1" applyFont="1" applyFill="1" applyBorder="1" applyAlignment="1">
      <x:alignment vertical="top" wrapText="1"/>
    </x:xf>
    <x:xf numFmtId="202" fontId="6" fillId="0" borderId="59" xfId="0" applyNumberFormat="1" applyFont="1" applyFill="1" applyBorder="1" applyAlignment="1">
      <x:alignment vertical="top" wrapText="1"/>
    </x:xf>
    <x:xf numFmtId="201" fontId="2" fillId="0" borderId="7" xfId="0" applyNumberFormat="1" applyFont="1" applyFill="1" applyBorder="1" applyAlignment="1">
      <x:alignment vertical="top" wrapText="1"/>
    </x:xf>
    <x:xf numFmtId="201" fontId="2" fillId="0" borderId="11" xfId="0" applyNumberFormat="1" applyFont="1" applyFill="1" applyBorder="1" applyAlignment="1">
      <x:alignment vertical="top" wrapText="1"/>
    </x:xf>
    <x:xf numFmtId="202" fontId="6" fillId="0" borderId="5" xfId="0" applyNumberFormat="1" applyFont="1" applyFill="1" applyBorder="1" applyAlignment="1">
      <x:alignment vertical="top" wrapText="1"/>
    </x:xf>
    <x:xf numFmtId="202" fontId="6" fillId="0" borderId="7" xfId="0" applyNumberFormat="1" applyFont="1" applyFill="1" applyBorder="1" applyAlignment="1">
      <x:alignment vertical="top" wrapText="1"/>
    </x:xf>
  </x:cellXfs>
  <x:cellStyles count="1">
    <x:cellStyle name="Normal" xfId="0"/>
  </x:cellStyles>
  <x:dxfs count="6">
    <x:dxf>
      <x:fill>
        <x:patternFill patternType="solid">
          <x:bgColor rgb="FFE2F0D9"/>
        </x:patternFill>
      </x:fill>
    </x:dxf>
    <x:dxf>
      <x:font>
        <x:color rgb="FFC00000"/>
      </x:font>
      <x:fill>
        <x:patternFill patternType="solid">
          <x:bgColor rgb="FFFCE4D6"/>
        </x:patternFill>
      </x:fill>
    </x:dxf>
    <x:dxf>
      <x:fill>
        <x:patternFill patternType="solid">
          <x:bgColor rgb="FFFFF2CC"/>
        </x:patternFill>
      </x:fill>
    </x:dxf>
    <x:dxf>
      <x:fill>
        <x:patternFill patternType="solid">
          <x:bgColor rgb="FFE2F0D9"/>
        </x:patternFill>
      </x:fill>
    </x:dxf>
    <x:dxf>
      <x:font>
        <x:color rgb="FFC00000"/>
      </x:font>
      <x:fill>
        <x:patternFill patternType="solid">
          <x:bgColor rgb="FFFCE4D6"/>
        </x:patternFill>
      </x:fill>
    </x:dxf>
    <x:dxf>
      <x:fill>
        <x:patternFill patternType="solid">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8443ec87dbc4a02" /><Relationship Type="http://schemas.openxmlformats.org/officeDocument/2006/relationships/theme" Target="/xl/theme/theme1.xml" Id="Rd5137817a52a4b77" /><Relationship Type="http://schemas.openxmlformats.org/officeDocument/2006/relationships/sharedStrings" Target="/xl/sharedStrings.xml" Id="R1ab0cfa922c141b9" /><Relationship Type="http://schemas.openxmlformats.org/officeDocument/2006/relationships/worksheet" Target="/xl/worksheets/sheet1.xml" Id="Rf2877632345c469d" /><Relationship Type="http://schemas.openxmlformats.org/officeDocument/2006/relationships/worksheet" Target="/xl/worksheets/sheet2.xml" Id="Rdc7bbc750fe447a9" /><Relationship Type="http://schemas.openxmlformats.org/officeDocument/2006/relationships/worksheet" Target="/xl/worksheets/sheet3.xml" Id="R789c421497ae401c" /><Relationship Type="http://schemas.openxmlformats.org/officeDocument/2006/relationships/worksheet" Target="/xl/worksheets/sheet4.xml" Id="R3ae769c3158944e0" /></Relationships>
</file>

<file path=xl/drawings/_rels/drawing1.xml.rels>&#65279;<?xml version="1.0" encoding="utf-8"?><Relationships xmlns="http://schemas.openxmlformats.org/package/2006/relationships"><Relationship Type="http://schemas.openxmlformats.org/officeDocument/2006/relationships/chart" Target="/xl/drawings/charts/chart1.xml" Id="Rd66d34b921ca4aeb" /><Relationship Type="http://schemas.openxmlformats.org/officeDocument/2006/relationships/chart" Target="/xl/drawings/charts/chart2.xml" Id="R6c565cae3a9e421f" /><Relationship Type="http://schemas.openxmlformats.org/officeDocument/2006/relationships/chart" Target="/xl/drawings/charts/chart3.xml" Id="R8c0a26b4bd494248"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Calibration Status — see Chart Data Mode</a:t>
            </a:r>
          </a:p>
        </c:rich>
      </c:tx>
    </c:title>
    <c:plotArea>
      <c:barChart>
        <c:barDir val="col"/>
        <c:grouping val="clustered"/>
        <c:varyColors val="0"/>
        <c:ser>
          <c:idx val="0"/>
          <c:order val="0"/>
          <c:tx>
            <c:v>Count</c:v>
          </c:tx>
          <c:cat>
            <c:strRef>
              <c:f>'Dashboard'!$D$15:$D$18</c:f>
              <c:strCache>
                <c:ptCount val="0"/>
              </c:strCache>
            </c:strRef>
          </c:cat>
          <c:val>
            <c:numRef>
              <c:f>'Dashboard'!$E$15:$E$18</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Calibration Result — see Chart Data Mode</a:t>
            </a:r>
          </a:p>
        </c:rich>
      </c:tx>
    </c:title>
    <c:plotArea>
      <c:barChart>
        <c:barDir val="col"/>
        <c:varyColors val="0"/>
        <c:ser>
          <c:idx val="0"/>
          <c:order val="0"/>
          <c:tx>
            <c:v>Count</c:v>
          </c:tx>
          <c:cat>
            <c:strRef>
              <c:f>'Dashboard'!$G$15:$G$16</c:f>
              <c:strCache>
                <c:ptCount val="0"/>
              </c:strCache>
            </c:strRef>
          </c:cat>
          <c:val>
            <c:numRef>
              <c:f>'Dashboard'!$H$15:$H$16</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Observed Error vs Acceptance Limit — selected data type</a:t>
            </a:r>
          </a:p>
        </c:rich>
      </c:tx>
    </c:title>
    <c:plotArea>
      <c:lineChart>
        <c:grouping val="standard"/>
        <c:ser>
          <c:idx val="0"/>
          <c:order val="0"/>
          <c:tx>
            <c:v>Observed Error %</c:v>
          </c:tx>
          <c:marker>
            <c:symbol val="none"/>
          </c:marker>
          <c:cat>
            <c:strRef>
              <c:f>'Dashboard'!$J$15:$J$79</c:f>
              <c:strCache>
                <c:ptCount val="0"/>
              </c:strCache>
            </c:strRef>
          </c:cat>
          <c:val>
            <c:numRef>
              <c:f>'Dashboard'!$K$15:$K$79</c:f>
              <c:numCache>
                <c:formatCode>0.00</c:formatCode>
                <c:ptCount val="0"/>
              </c:numCache>
            </c:numRef>
          </c:val>
        </c:ser>
        <c:ser>
          <c:idx val="1"/>
          <c:order val="1"/>
          <c:tx>
            <c:v>Acceptance Limit %</c:v>
          </c:tx>
          <c:marker>
            <c:symbol val="none"/>
          </c:marker>
          <c:cat>
            <c:strRef>
              <c:f>'Dashboard'!$J$15:$J$79</c:f>
              <c:strCache>
                <c:ptCount val="0"/>
              </c:strCache>
            </c:strRef>
          </c:cat>
          <c:val>
            <c:numRef>
              <c:f>'Dashboard'!$L$15:$L$79</c:f>
              <c:numCache>
                <c:formatCode>0.00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20</xdr:row>
      <xdr:rowOff>0</xdr:rowOff>
    </xdr:from>
    <xdr:to>
      <xdr:col>10</xdr:col>
      <xdr:colOff>0</xdr:colOff>
      <xdr:row>37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66d34b921ca4aeb"/>
        </a:graphicData>
      </a:graphic>
    </xdr:graphicFrame>
    <xdr:clientData/>
  </xdr:twoCellAnchor>
  <xdr:twoCellAnchor>
    <xdr:from>
      <xdr:col>10</xdr:col>
      <xdr:colOff>0</xdr:colOff>
      <xdr:row>20</xdr:row>
      <xdr:rowOff>0</xdr:rowOff>
    </xdr:from>
    <xdr:to>
      <xdr:col>18</xdr:col>
      <xdr:colOff>0</xdr:colOff>
      <xdr:row>37</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c565cae3a9e421f"/>
        </a:graphicData>
      </a:graphic>
    </xdr:graphicFrame>
    <xdr:clientData/>
  </xdr:twoCellAnchor>
  <xdr:twoCellAnchor>
    <xdr:from>
      <xdr:col>3</xdr:col>
      <xdr:colOff>0</xdr:colOff>
      <xdr:row>38</xdr:row>
      <xdr:rowOff>0</xdr:rowOff>
    </xdr:from>
    <xdr:to>
      <xdr:col>18</xdr:col>
      <xdr:colOff>0</xdr:colOff>
      <xdr:row>57</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c0a26b4bd494248"/>
        </a:graphicData>
      </a:graphic>
    </xdr:graphicFrame>
    <xdr:clientData/>
  </xdr:twoCellAnchor>
</xdr:wsDr>
</file>

<file path=xl/tables/table1.xml><?xml version="1.0" encoding="utf-8"?>
<x:table xmlns:x="http://schemas.openxmlformats.org/spreadsheetml/2006/main" id="1" name="EquipmentCalibrationDataTable" displayName="EquipmentCalibrationDataTable" ref="A10:R75" headerRowCount="1" totalsRowCount="0" totalsRowShown="0">
  <x:tableColumns count="18">
    <x:tableColumn id="1" name="Record ID"/>
    <x:tableColumn id="2" name="Equipment ID"/>
    <x:tableColumn id="3" name="Equipment / Device"/>
    <x:tableColumn id="4" name="Category"/>
    <x:tableColumn id="5" name="Location"/>
    <x:tableColumn id="6" name="Calibration Type"/>
    <x:tableColumn id="7" name="Calibration Date"/>
    <x:tableColumn id="8" name="Due Date"/>
    <x:tableColumn id="9" name="Acceptance Limit (%)"/>
    <x:tableColumn id="10" name="Observed Max Error (%)"/>
    <x:tableColumn id="11" name="Calibration Result"/>
    <x:tableColumn id="12" name="Days to Due"/>
    <x:tableColumn id="13" name="Calibration Status"/>
    <x:tableColumn id="14" name="Provider / Reference"/>
    <x:tableColumn id="15" name="Certificate / Evidence"/>
    <x:tableColumn id="16" name="Owner Role"/>
    <x:tableColumn id="17" name="Comments"/>
    <x:tableColumn id="18" name="Data Typ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c3d69d71d85b4cbb" /></Relationships>
</file>

<file path=xl/worksheets/_rels/sheet4.xml.rels>&#65279;<?xml version="1.0" encoding="utf-8"?><Relationships xmlns="http://schemas.openxmlformats.org/package/2006/relationships"><Relationship Type="http://schemas.openxmlformats.org/officeDocument/2006/relationships/drawing" Target="/xl/drawings/drawing1.xml" Id="R52f88d5b0d374cf0" /></Relationships>
</file>

<file path=xl/worksheets/sheet1.xml><?xml version="1.0" encoding="utf-8"?>
<x:worksheet xmlns:x="http://schemas.openxmlformats.org/spreadsheetml/2006/main">
  <x:sheetFormatPr defaultRowHeight="15"/>
  <x:cols>
    <x:col min="1" max="1" width="30" hidden="0" customWidth="1"/>
    <x:col min="2" max="2" width="72"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s>
  <x:sheetData>
    <x:row r="1">
      <x:c r="A1" s="6" t="str">
        <x:v>Equipment Calibration Charts</x:v>
      </x:c>
      <x:c r="B1" s="6"/>
      <x:c r="C1" s="6"/>
      <x:c r="D1" s="6"/>
      <x:c r="E1" s="6"/>
      <x:c r="F1" s="6"/>
      <x:c r="G1" s="6"/>
      <x:c r="H1" s="6"/>
    </x:row>
    <x:row r="3">
      <x:c r="A3" s="13" t="str">
        <x:v>Calibration-status and measurement-performance workbook for laboratory equipment, reference devices and measuring systems, with automated dashboards that clearly separate Example Data from Actual Data.</x:v>
      </x:c>
      <x:c r="B3" s="13"/>
      <x:c r="C3" s="13"/>
      <x:c r="D3" s="13"/>
      <x:c r="E3" s="13"/>
      <x:c r="F3" s="13"/>
      <x:c r="G3" s="13"/>
      <x:c r="H3" s="13"/>
    </x:row>
    <x:row r="5">
      <x:c r="A5" s="21" t="str">
        <x:v>How to use</x:v>
      </x:c>
      <x:c r="B5" s="21"/>
      <x:c r="C5" s="21"/>
      <x:c r="D5" s="21"/>
      <x:c r="E5" s="21"/>
      <x:c r="F5" s="21"/>
      <x:c r="G5" s="21"/>
      <x:c r="H5" s="21"/>
    </x:row>
    <x:row r="6">
      <x:c r="A6" s="56" t="n">
        <x:v>1</x:v>
      </x:c>
      <x:c r="B6" s="37" t="str">
        <x:v>Enter one calibration or verification event per row in Calibration Data.</x:v>
      </x:c>
    </x:row>
    <x:row r="7">
      <x:c r="A7" s="56" t="n">
        <x:v>2</x:v>
      </x:c>
      <x:c r="B7" s="37" t="str">
        <x:v>Define the acceptance limit and observed maximum error using the same unit basis, preferably percentage when suitable.</x:v>
      </x:c>
    </x:row>
    <x:row r="8">
      <x:c r="A8" s="56" t="n">
        <x:v>3</x:v>
      </x:c>
      <x:c r="B8" s="37" t="str">
        <x:v>The workbook calculates days to due date, pass/fail and current calibration status using Excel 2007-compatible formulas.</x:v>
      </x:c>
    </x:row>
    <x:row r="9">
      <x:c r="A9" s="56" t="n">
        <x:v>4</x:v>
      </x:c>
      <x:c r="B9" s="37" t="str">
        <x:v>KPI cards always use Actual Data. Charts use Example Data only until Actual Data exists.</x:v>
      </x:c>
    </x:row>
    <x:row r="10">
      <x:c r="A10" s="57" t="n">
        <x:v>5</x:v>
      </x:c>
      <x:c r="B10" s="39" t="str">
        <x:v>Investigate out-of-tolerance events for potential impact on affected examinations, previous results and equipment authorization.</x:v>
      </x:c>
    </x:row>
    <x:row r="12">
      <x:c r="A12" s="78" t="str">
        <x:v>[Note] Example Data / Illustrative Data is provided only to demonstrate use. Replace or delete it before the workbook becomes a controlled organizational record.</x:v>
      </x:c>
      <x:c r="B12" s="79"/>
      <x:c r="C12" s="79"/>
      <x:c r="D12" s="79"/>
      <x:c r="E12" s="79"/>
      <x:c r="F12" s="79"/>
      <x:c r="G12" s="79"/>
      <x:c r="H12" s="80"/>
    </x:row>
    <x:row r="13">
      <x:c r="A13" s="81"/>
      <x:c r="B13" s="82"/>
      <x:c r="C13" s="82"/>
      <x:c r="D13" s="82"/>
      <x:c r="E13" s="82"/>
      <x:c r="F13" s="82"/>
      <x:c r="G13" s="82"/>
      <x:c r="H13" s="83"/>
    </x:row>
    <x:row r="15">
      <x:c r="A15" s="21" t="str">
        <x:v>References</x:v>
      </x:c>
      <x:c r="B15" s="21"/>
      <x:c r="C15" s="21"/>
      <x:c r="D15" s="21"/>
      <x:c r="E15" s="21"/>
      <x:c r="F15" s="21"/>
      <x:c r="G15" s="21"/>
      <x:c r="H15" s="21"/>
    </x:row>
    <x:row r="16">
      <x:c r="A16" s="113" t="str">
        <x:v>ISO 15189:2022 — Medical laboratories — Requirements for quality and competence</x:v>
      </x:c>
      <x:c r="B16" s="114" t="str">
        <x:v>https://www.iso.org/standard/76677.html</x:v>
      </x:c>
    </x:row>
    <x:row r="17">
      <x:c r="A17" s="113" t="str">
        <x:v>ISO 19011:2026 — Guidelines for auditing management systems</x:v>
      </x:c>
      <x:c r="B17" s="114" t="str">
        <x:v>https://committee.iso.org/standard/19011</x:v>
      </x:c>
    </x:row>
    <x:row r="18">
      <x:c r="A18" s="115" t="str">
        <x:v>ISO 22367:2026 — Medical laboratories — Application of risk management to medical laboratories</x:v>
      </x:c>
      <x:c r="B18" s="116" t="str">
        <x:v>https://committee.iso.org/standard/87738.html</x:v>
      </x:c>
    </x:row>
  </x:sheetData>
  <x:mergeCells>
    <x:mergeCell ref="A1:H1"/>
    <x:mergeCell ref="A3:H3"/>
    <x:mergeCell ref="A5:H5"/>
    <x:mergeCell ref="A12:H13"/>
    <x:mergeCell ref="A15:H15"/>
  </x:mergeCells>
  <x:pageMargins left="0.7" right="0.7" top="0.75" bottom="0.75" header="0.3" footer="0.3"/>
</x:worksheet>
</file>

<file path=xl/worksheets/sheet2.xml><?xml version="1.0" encoding="utf-8"?>
<x:worksheet xmlns:x="http://schemas.openxmlformats.org/spreadsheetml/2006/main">
  <x:sheetFormatPr defaultRowHeight="15"/>
  <x:cols>
    <x:col min="1" max="1" width="42" hidden="0" customWidth="1"/>
    <x:col min="2" max="2" width="70"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 min="9" max="9" width="24" hidden="0" customWidth="1"/>
    <x:col min="10" max="10" width="24" hidden="0" customWidth="1"/>
  </x:cols>
  <x:sheetData>
    <x:row r="1">
      <x:c r="A1" s="133" t="str">
        <x:v>Reference Data &amp; Controlled Lists</x:v>
      </x:c>
      <x:c r="B1" s="133"/>
      <x:c r="C1" s="133"/>
      <x:c r="D1" s="133"/>
      <x:c r="E1" s="133"/>
      <x:c r="F1" s="133"/>
      <x:c r="G1" s="133"/>
      <x:c r="H1" s="133"/>
      <x:c r="I1" s="133"/>
      <x:c r="J1" s="133"/>
    </x:row>
    <x:row r="3">
      <x:c r="A3" s="142" t="str">
        <x:v>Data Type</x:v>
      </x:c>
      <x:c r="B3" s="142" t="str">
        <x:v>Priority</x:v>
      </x:c>
      <x:c r="C3" s="142" t="str">
        <x:v>Action Status</x:v>
      </x:c>
      <x:c r="D3" s="142" t="str">
        <x:v>Checklist Result</x:v>
      </x:c>
      <x:c r="E3" s="142" t="str">
        <x:v>Audit / NC Type</x:v>
      </x:c>
      <x:c r="F3" s="142" t="str">
        <x:v>Risk Level</x:v>
      </x:c>
      <x:c r="G3" s="142" t="str">
        <x:v>Calibration Result</x:v>
      </x:c>
      <x:c r="H3" s="142" t="str">
        <x:v>Competence Decision</x:v>
      </x:c>
      <x:c r="I3" s="142" t="str">
        <x:v>Method Study Result</x:v>
      </x:c>
      <x:c r="J3" s="142" t="str">
        <x:v>Calibration Type</x:v>
      </x:c>
    </x:row>
    <x:row r="4">
      <x:c r="A4" s="152" t="str">
        <x:v>Example Data</x:v>
      </x:c>
      <x:c r="B4" s="152" t="str">
        <x:v>High</x:v>
      </x:c>
      <x:c r="C4" s="152" t="str">
        <x:v>Not Started</x:v>
      </x:c>
      <x:c r="D4" s="152" t="str">
        <x:v>Acceptable</x:v>
      </x:c>
      <x:c r="E4" s="152" t="str">
        <x:v>Major NC</x:v>
      </x:c>
      <x:c r="F4" s="152" t="str">
        <x:v>Critical</x:v>
      </x:c>
      <x:c r="G4" s="152" t="str">
        <x:v>Pass</x:v>
      </x:c>
      <x:c r="H4" s="152" t="str">
        <x:v>Competent</x:v>
      </x:c>
      <x:c r="I4" s="152" t="str">
        <x:v>Acceptable</x:v>
      </x:c>
      <x:c r="J4" s="152" t="str">
        <x:v>External Calibration</x:v>
      </x:c>
    </x:row>
    <x:row r="5">
      <x:c r="A5" s="153" t="str">
        <x:v>Actual Data</x:v>
      </x:c>
      <x:c r="B5" s="152" t="str">
        <x:v>Medium</x:v>
      </x:c>
      <x:c r="C5" s="152" t="str">
        <x:v>Planned</x:v>
      </x:c>
      <x:c r="D5" s="152" t="str">
        <x:v>Partially Acceptable</x:v>
      </x:c>
      <x:c r="E5" s="152" t="str">
        <x:v>Minor NC</x:v>
      </x:c>
      <x:c r="F5" s="152" t="str">
        <x:v>High</x:v>
      </x:c>
      <x:c r="G5" s="153" t="str">
        <x:v>Fail</x:v>
      </x:c>
      <x:c r="H5" s="152" t="str">
        <x:v>Competent with Restrictions</x:v>
      </x:c>
      <x:c r="I5" s="152" t="str">
        <x:v>Acceptable with Limitation</x:v>
      </x:c>
      <x:c r="J5" s="152" t="str">
        <x:v>Internal Calibration</x:v>
      </x:c>
    </x:row>
    <x:row r="6">
      <x:c r="B6" s="153" t="str">
        <x:v>Low</x:v>
      </x:c>
      <x:c r="C6" s="152" t="str">
        <x:v>Open</x:v>
      </x:c>
      <x:c r="D6" s="152" t="str">
        <x:v>Unacceptable</x:v>
      </x:c>
      <x:c r="E6" s="152" t="str">
        <x:v>Opportunity</x:v>
      </x:c>
      <x:c r="F6" s="152" t="str">
        <x:v>Medium</x:v>
      </x:c>
      <x:c r="H6" s="152" t="str">
        <x:v>Supervised Practice Required</x:v>
      </x:c>
      <x:c r="I6" s="152" t="str">
        <x:v>Not Acceptable</x:v>
      </x:c>
      <x:c r="J6" s="152" t="str">
        <x:v>Verification / Check</x:v>
      </x:c>
    </x:row>
    <x:row r="7">
      <x:c r="C7" s="152" t="str">
        <x:v>In Progress</x:v>
      </x:c>
      <x:c r="D7" s="153" t="str">
        <x:v>N/A</x:v>
      </x:c>
      <x:c r="E7" s="153" t="str">
        <x:v>Observation</x:v>
      </x:c>
      <x:c r="F7" s="153" t="str">
        <x:v>Low</x:v>
      </x:c>
      <x:c r="H7" s="152" t="str">
        <x:v>Not Yet Competent</x:v>
      </x:c>
      <x:c r="I7" s="153" t="str">
        <x:v>Not Applicable</x:v>
      </x:c>
      <x:c r="J7" s="153" t="str">
        <x:v>Reference Standard Check</x:v>
      </x:c>
    </x:row>
    <x:row r="8">
      <x:c r="C8" s="152" t="str">
        <x:v>Blocked</x:v>
      </x:c>
      <x:c r="H8" s="153" t="str">
        <x:v>N/A</x:v>
      </x:c>
    </x:row>
    <x:row r="9">
      <x:c r="C9" s="152" t="str">
        <x:v>Completed</x:v>
      </x:c>
    </x:row>
    <x:row r="10">
      <x:c r="C10" s="153" t="str">
        <x:v>Closed</x:v>
      </x:c>
    </x:row>
    <x:row r="17">
      <x:c r="A17" s="21" t="str">
        <x:v>Official references used in this toolkit</x:v>
      </x:c>
      <x:c r="B17" s="21"/>
      <x:c r="C17" s="21"/>
      <x:c r="D17" s="21"/>
      <x:c r="E17" s="21"/>
      <x:c r="F17" s="21"/>
      <x:c r="G17" s="21"/>
      <x:c r="H17" s="21"/>
      <x:c r="I17" s="21"/>
      <x:c r="J17" s="21"/>
    </x:row>
    <x:row r="18">
      <x:c r="A18" s="113" t="str">
        <x:v>ISO 15189:2022 — Medical laboratories — Requirements for quality and competence</x:v>
      </x:c>
      <x:c r="B18" s="114" t="str">
        <x:v>https://www.iso.org/standard/76677.html</x:v>
      </x:c>
    </x:row>
    <x:row r="19">
      <x:c r="A19" s="113" t="str">
        <x:v>ISO 19011:2026 — Guidelines for auditing management systems</x:v>
      </x:c>
      <x:c r="B19" s="114" t="str">
        <x:v>https://committee.iso.org/standard/19011</x:v>
      </x:c>
    </x:row>
    <x:row r="20">
      <x:c r="A20" s="115" t="str">
        <x:v>ISO 22367:2026 — Medical laboratories — Application of risk management to medical laboratories</x:v>
      </x:c>
      <x:c r="B20" s="116" t="str">
        <x:v>https://committee.iso.org/standard/87738.html</x:v>
      </x:c>
    </x:row>
  </x:sheetData>
  <x:mergeCells>
    <x:mergeCell ref="A1:J1"/>
    <x:mergeCell ref="A17:J17"/>
  </x:mergeCells>
  <x:pageMargins left="0.7" right="0.7" top="0.75" bottom="0.75" header="0.3" footer="0.3"/>
</x:worksheet>
</file>

<file path=xl/worksheets/sheet3.xml><?xml version="1.0" encoding="utf-8"?>
<x:worksheet xmlns:x="http://schemas.openxmlformats.org/spreadsheetml/2006/main">
  <x:sheetFormatPr defaultRowHeight="15"/>
  <x:cols>
    <x:col min="1" max="1" width="13" hidden="0" customWidth="1"/>
    <x:col min="2" max="2" width="14" hidden="0" customWidth="1"/>
    <x:col min="3" max="3" width="30" hidden="0" customWidth="1"/>
    <x:col min="4" max="4" width="18" hidden="0" customWidth="1"/>
    <x:col min="5" max="5" width="18" hidden="0" customWidth="1"/>
    <x:col min="6" max="6" width="22" hidden="0" customWidth="1"/>
    <x:col min="7" max="7" width="13" hidden="0" customWidth="1"/>
    <x:col min="8" max="8" width="13" hidden="0" customWidth="1"/>
    <x:col min="9" max="9" width="19" hidden="0" customWidth="1"/>
    <x:col min="10" max="10" width="21" hidden="0" customWidth="1"/>
    <x:col min="11" max="11" width="16" hidden="0" customWidth="1"/>
    <x:col min="12" max="12" width="12" hidden="0" customWidth="1"/>
    <x:col min="13" max="13" width="19" hidden="0" customWidth="1"/>
    <x:col min="14" max="14" width="28" hidden="0" customWidth="1"/>
    <x:col min="15" max="15" width="25" hidden="0" customWidth="1"/>
    <x:col min="16" max="16" width="22" hidden="0" customWidth="1"/>
    <x:col min="17" max="17" width="30" hidden="0" customWidth="1"/>
    <x:col min="18" max="18" width="14" hidden="0" customWidth="1"/>
  </x:cols>
  <x:sheetData>
    <x:row r="1" ht="34" customHeight="1">
      <x:c r="A1" s="163" t="str">
        <x:v>Equipment Calibration Charts</x:v>
      </x:c>
      <x:c r="B1" s="163"/>
      <x:c r="C1" s="163"/>
      <x:c r="D1" s="163"/>
      <x:c r="E1" s="163"/>
      <x:c r="F1" s="163"/>
      <x:c r="G1" s="163"/>
      <x:c r="H1" s="163"/>
      <x:c r="I1" s="163"/>
      <x:c r="J1" s="163"/>
      <x:c r="K1" s="163"/>
      <x:c r="L1" s="163"/>
      <x:c r="M1" s="163"/>
      <x:c r="N1" s="163"/>
      <x:c r="O1" s="163"/>
      <x:c r="P1" s="163"/>
      <x:c r="Q1" s="163"/>
      <x:c r="R1" s="163"/>
    </x:row>
    <x:row r="3">
      <x:c r="A3" s="221" t="str">
        <x:v>Document Code</x:v>
      </x:c>
      <x:c r="B3" s="186" t="str">
        <x:v>LQMS-RPT-007</x:v>
      </x:c>
      <x:c r="C3" s="225" t="str">
        <x:v>Version</x:v>
      </x:c>
      <x:c r="D3" s="186" t="str">
        <x:v>1.0</x:v>
      </x:c>
      <x:c r="E3" s="225" t="str">
        <x:v>Classification</x:v>
      </x:c>
      <x:c r="F3" s="187" t="str">
        <x:v>INTERNAL</x:v>
      </x:c>
    </x:row>
    <x:row r="4">
      <x:c r="A4" s="229" t="str">
        <x:v>Applicable Standard</x:v>
      </x:c>
      <x:c r="B4" s="189" t="str">
        <x:v>ISO 15189:2022</x:v>
      </x:c>
      <x:c r="C4" s="233" t="str">
        <x:v>Effective Date</x:v>
      </x:c>
      <x:c r="D4" s="189" t="str">
        <x:v>2026-09-19</x:v>
      </x:c>
      <x:c r="E4" s="233" t="str">
        <x:v>Document Owner</x:v>
      </x:c>
      <x:c r="F4" s="190" t="str">
        <x:v>[DOCUMENT OWNER]</x:v>
      </x:c>
    </x:row>
    <x:row r="5">
      <x:c r="A5" s="237" t="str">
        <x:v>Website</x:v>
      </x:c>
      <x:c r="B5" s="192" t="str">
        <x:v>www.iso-toolkits.org</x:v>
      </x:c>
      <x:c r="C5" s="241" t="str">
        <x:v>Email</x:v>
      </x:c>
      <x:c r="D5" s="192" t="str">
        <x:v>info@iso-toolkits.org</x:v>
      </x:c>
      <x:c r="E5" s="241" t="str">
        <x:v>Organization</x:v>
      </x:c>
      <x:c r="F5" s="193" t="str">
        <x:v>[ORGANIZATION NAME]</x:v>
      </x:c>
    </x:row>
    <x:row r="7">
      <x:c r="A7" s="250" t="str">
        <x:v>[Note] The first five rows are Example Data only. Replace or delete them before controlled use. Calibration frequency and acceptance limits must be defined from equipment use, risk, manufacturer information and applicable requirements.</x:v>
      </x:c>
      <x:c r="B7" s="251"/>
      <x:c r="C7" s="251"/>
      <x:c r="D7" s="251"/>
      <x:c r="E7" s="251"/>
      <x:c r="F7" s="251"/>
      <x:c r="G7" s="251"/>
      <x:c r="H7" s="251"/>
      <x:c r="I7" s="251"/>
      <x:c r="J7" s="251"/>
      <x:c r="K7" s="251"/>
      <x:c r="L7" s="251"/>
      <x:c r="M7" s="251"/>
      <x:c r="N7" s="251"/>
      <x:c r="O7" s="251"/>
      <x:c r="P7" s="251"/>
      <x:c r="Q7" s="251"/>
      <x:c r="R7" s="252"/>
    </x:row>
    <x:row r="10">
      <x:c r="A10" s="271" t="str">
        <x:v>Record ID</x:v>
      </x:c>
      <x:c r="B10" s="272" t="str">
        <x:v>Equipment ID</x:v>
      </x:c>
      <x:c r="C10" s="272" t="str">
        <x:v>Equipment / Device</x:v>
      </x:c>
      <x:c r="D10" s="272" t="str">
        <x:v>Category</x:v>
      </x:c>
      <x:c r="E10" s="272" t="str">
        <x:v>Location</x:v>
      </x:c>
      <x:c r="F10" s="272" t="str">
        <x:v>Calibration Type</x:v>
      </x:c>
      <x:c r="G10" s="272" t="str">
        <x:v>Calibration Date</x:v>
      </x:c>
      <x:c r="H10" s="272" t="str">
        <x:v>Due Date</x:v>
      </x:c>
      <x:c r="I10" s="272" t="str">
        <x:v>Acceptance Limit (%)</x:v>
      </x:c>
      <x:c r="J10" s="272" t="str">
        <x:v>Observed Max Error (%)</x:v>
      </x:c>
      <x:c r="K10" s="272" t="str">
        <x:v>Calibration Result</x:v>
      </x:c>
      <x:c r="L10" s="272" t="str">
        <x:v>Days to Due</x:v>
      </x:c>
      <x:c r="M10" s="272" t="str">
        <x:v>Calibration Status</x:v>
      </x:c>
      <x:c r="N10" s="272" t="str">
        <x:v>Provider / Reference</x:v>
      </x:c>
      <x:c r="O10" s="272" t="str">
        <x:v>Certificate / Evidence</x:v>
      </x:c>
      <x:c r="P10" s="272" t="str">
        <x:v>Owner Role</x:v>
      </x:c>
      <x:c r="Q10" s="272" t="str">
        <x:v>Comments</x:v>
      </x:c>
      <x:c r="R10" s="273" t="str">
        <x:v>Data Type</x:v>
      </x:c>
    </x:row>
    <x:row r="11">
      <x:c r="A11" s="113" t="str">
        <x:v>EX-CAL-001</x:v>
      </x:c>
      <x:c r="B11" s="288" t="str">
        <x:v>PIP-1001</x:v>
      </x:c>
      <x:c r="C11" s="288" t="str">
        <x:v>Adjustable pipette 100–1000 µL</x:v>
      </x:c>
      <x:c r="D11" s="288" t="str">
        <x:v>Pipette</x:v>
      </x:c>
      <x:c r="E11" s="288" t="str">
        <x:v>Chemistry</x:v>
      </x:c>
      <x:c r="F11" s="288" t="str">
        <x:v>External Calibration</x:v>
      </x:c>
      <x:c r="G11" s="294" t="n">
        <x:v>46254</x:v>
      </x:c>
      <x:c r="H11" s="294" t="n">
        <x:v>46438</x:v>
      </x:c>
      <x:c r="I11" s="298" t="n">
        <x:v>1</x:v>
      </x:c>
      <x:c r="J11" s="298" t="n">
        <x:v>0.45</x:v>
      </x:c>
      <x:c r="K11" s="288" t="str">
        <x:f>IF(A11="","",IF(OR(I11="",J11=""),"",IF(ABS(J11)&lt;=ABS(I11),"Pass","Fail")))</x:f>
        <x:v>Pass</x:v>
      </x:c>
      <x:c r="L11" s="302" t="n">
        <x:f>IF(A11="","",IF(H11="","",H11-TODAY()))</x:f>
        <x:v>154</x:v>
      </x:c>
      <x:c r="M11" s="288" t="str">
        <x:f>IF(A11="","",IF(K11="Fail","Out of Tolerance",IF(H11&lt;TODAY(),"Overdue",IF(H11-TODAY()&lt;=30,"Due Soon","Current"))))</x:f>
        <x:v>Current</x:v>
      </x:c>
      <x:c r="N11" s="288" t="str">
        <x:v>Accredited calibration provider</x:v>
      </x:c>
      <x:c r="O11" s="288" t="str">
        <x:v>CERT-EX-001</x:v>
      </x:c>
      <x:c r="P11" s="288" t="str">
        <x:v>Equipment Coordinator</x:v>
      </x:c>
      <x:c r="Q11" s="288" t="str"/>
      <x:c r="R11" s="114" t="str">
        <x:v>Example Data</x:v>
      </x:c>
    </x:row>
    <x:row r="12">
      <x:c r="A12" s="113" t="str">
        <x:v>EX-CAL-002</x:v>
      </x:c>
      <x:c r="B12" s="288" t="str">
        <x:v>BAL-001</x:v>
      </x:c>
      <x:c r="C12" s="288" t="str">
        <x:v>Analytical balance</x:v>
      </x:c>
      <x:c r="D12" s="288" t="str">
        <x:v>Balance</x:v>
      </x:c>
      <x:c r="E12" s="288" t="str">
        <x:v>Core Lab</x:v>
      </x:c>
      <x:c r="F12" s="288" t="str">
        <x:v>External Calibration</x:v>
      </x:c>
      <x:c r="G12" s="294" t="n">
        <x:v>45940</x:v>
      </x:c>
      <x:c r="H12" s="294" t="n">
        <x:v>46305</x:v>
      </x:c>
      <x:c r="I12" s="298" t="n">
        <x:v>0.2</x:v>
      </x:c>
      <x:c r="J12" s="298" t="n">
        <x:v>0.08</x:v>
      </x:c>
      <x:c r="K12" s="288" t="str">
        <x:f>IF(A12="","",IF(OR(I12="",J12=""),"",IF(ABS(J12)&lt;=ABS(I12),"Pass","Fail")))</x:f>
        <x:v>Pass</x:v>
      </x:c>
      <x:c r="L12" s="302" t="n">
        <x:f>IF(A12="","",IF(H12="","",H12-TODAY()))</x:f>
        <x:v>21</x:v>
      </x:c>
      <x:c r="M12" s="288" t="str">
        <x:f>IF(A12="","",IF(K12="Fail","Out of Tolerance",IF(H12&lt;TODAY(),"Overdue",IF(H12-TODAY()&lt;=30,"Due Soon","Current"))))</x:f>
        <x:v>Due Soon</x:v>
      </x:c>
      <x:c r="N12" s="288" t="str">
        <x:v>Accredited calibration provider</x:v>
      </x:c>
      <x:c r="O12" s="288" t="str">
        <x:v>CERT-EX-002</x:v>
      </x:c>
      <x:c r="P12" s="288" t="str">
        <x:v>Technical Manager</x:v>
      </x:c>
      <x:c r="Q12" s="288" t="str">
        <x:v>Due within 30 days</x:v>
      </x:c>
      <x:c r="R12" s="114" t="str">
        <x:v>Example Data</x:v>
      </x:c>
    </x:row>
    <x:row r="13">
      <x:c r="A13" s="113" t="str">
        <x:v>EX-CAL-003</x:v>
      </x:c>
      <x:c r="B13" s="288" t="str">
        <x:v>TMP-014</x:v>
      </x:c>
      <x:c r="C13" s="288" t="str">
        <x:v>Reference thermometer</x:v>
      </x:c>
      <x:c r="D13" s="288" t="str">
        <x:v>Temperature</x:v>
      </x:c>
      <x:c r="E13" s="288" t="str">
        <x:v>Blood Bank</x:v>
      </x:c>
      <x:c r="F13" s="288" t="str">
        <x:v>External Calibration</x:v>
      </x:c>
      <x:c r="G13" s="294" t="n">
        <x:v>45884</x:v>
      </x:c>
      <x:c r="H13" s="294" t="n">
        <x:v>46249</x:v>
      </x:c>
      <x:c r="I13" s="298" t="n">
        <x:v>0.5</x:v>
      </x:c>
      <x:c r="J13" s="298" t="n">
        <x:v>0.2</x:v>
      </x:c>
      <x:c r="K13" s="288" t="str">
        <x:f>IF(A13="","",IF(OR(I13="",J13=""),"",IF(ABS(J13)&lt;=ABS(I13),"Pass","Fail")))</x:f>
        <x:v>Pass</x:v>
      </x:c>
      <x:c r="L13" s="302" t="n">
        <x:f>IF(A13="","",IF(H13="","",H13-TODAY()))</x:f>
        <x:v>-35</x:v>
      </x:c>
      <x:c r="M13" s="288" t="str">
        <x:f>IF(A13="","",IF(K13="Fail","Out of Tolerance",IF(H13&lt;TODAY(),"Overdue",IF(H13-TODAY()&lt;=30,"Due Soon","Current"))))</x:f>
        <x:v>Overdue</x:v>
      </x:c>
      <x:c r="N13" s="288" t="str">
        <x:v>Accredited calibration provider</x:v>
      </x:c>
      <x:c r="O13" s="288" t="str">
        <x:v>CERT-EX-003</x:v>
      </x:c>
      <x:c r="P13" s="288" t="str">
        <x:v>Blood Bank Supervisor</x:v>
      </x:c>
      <x:c r="Q13" s="288" t="str">
        <x:v>Overdue example</x:v>
      </x:c>
      <x:c r="R13" s="114" t="str">
        <x:v>Example Data</x:v>
      </x:c>
    </x:row>
    <x:row r="14">
      <x:c r="A14" s="113" t="str">
        <x:v>EX-CAL-004</x:v>
      </x:c>
      <x:c r="B14" s="288" t="str">
        <x:v>CEN-004</x:v>
      </x:c>
      <x:c r="C14" s="288" t="str">
        <x:v>Centrifuge tachometer check</x:v>
      </x:c>
      <x:c r="D14" s="288" t="str">
        <x:v>Speed / RPM</x:v>
      </x:c>
      <x:c r="E14" s="288" t="str">
        <x:v>Hematology</x:v>
      </x:c>
      <x:c r="F14" s="288" t="str">
        <x:v>Verification / Check</x:v>
      </x:c>
      <x:c r="G14" s="294" t="n">
        <x:v>46270</x:v>
      </x:c>
      <x:c r="H14" s="294" t="n">
        <x:v>46451</x:v>
      </x:c>
      <x:c r="I14" s="298" t="n">
        <x:v>2</x:v>
      </x:c>
      <x:c r="J14" s="298" t="n">
        <x:v>2.6</x:v>
      </x:c>
      <x:c r="K14" s="288" t="str">
        <x:f>IF(A14="","",IF(OR(I14="",J14=""),"",IF(ABS(J14)&lt;=ABS(I14),"Pass","Fail")))</x:f>
        <x:v>Fail</x:v>
      </x:c>
      <x:c r="L14" s="302" t="n">
        <x:f>IF(A14="","",IF(H14="","",H14-TODAY()))</x:f>
        <x:v>167</x:v>
      </x:c>
      <x:c r="M14" s="288" t="str">
        <x:f>IF(A14="","",IF(K14="Fail","Out of Tolerance",IF(H14&lt;TODAY(),"Overdue",IF(H14-TODAY()&lt;=30,"Due Soon","Current"))))</x:f>
        <x:v>Out of Tolerance</x:v>
      </x:c>
      <x:c r="N14" s="288" t="str">
        <x:v>Internal reference tachometer</x:v>
      </x:c>
      <x:c r="O14" s="288" t="str">
        <x:v>CHK-EX-004</x:v>
      </x:c>
      <x:c r="P14" s="288" t="str">
        <x:v>Equipment Coordinator</x:v>
      </x:c>
      <x:c r="Q14" s="288" t="str">
        <x:v>Observed error exceeds defined limit</x:v>
      </x:c>
      <x:c r="R14" s="114" t="str">
        <x:v>Example Data</x:v>
      </x:c>
    </x:row>
    <x:row r="15">
      <x:c r="A15" s="113" t="str">
        <x:v>EX-CAL-005</x:v>
      </x:c>
      <x:c r="B15" s="288" t="str">
        <x:v>TEMP-CH1</x:v>
      </x:c>
      <x:c r="C15" s="288" t="str">
        <x:v>Refrigerator temperature probe</x:v>
      </x:c>
      <x:c r="D15" s="288" t="str">
        <x:v>Temperature</x:v>
      </x:c>
      <x:c r="E15" s="288" t="str">
        <x:v>Specimen Storage</x:v>
      </x:c>
      <x:c r="F15" s="288" t="str">
        <x:v>Reference Standard Check</x:v>
      </x:c>
      <x:c r="G15" s="294" t="n">
        <x:v>46266</x:v>
      </x:c>
      <x:c r="H15" s="294" t="n">
        <x:v>46357</x:v>
      </x:c>
      <x:c r="I15" s="298" t="n">
        <x:v>0.5</x:v>
      </x:c>
      <x:c r="J15" s="298" t="n">
        <x:v>0.3</x:v>
      </x:c>
      <x:c r="K15" s="288" t="str">
        <x:f>IF(A15="","",IF(OR(I15="",J15=""),"",IF(ABS(J15)&lt;=ABS(I15),"Pass","Fail")))</x:f>
        <x:v>Pass</x:v>
      </x:c>
      <x:c r="L15" s="302" t="n">
        <x:f>IF(A15="","",IF(H15="","",H15-TODAY()))</x:f>
        <x:v>73</x:v>
      </x:c>
      <x:c r="M15" s="288" t="str">
        <x:f>IF(A15="","",IF(K15="Fail","Out of Tolerance",IF(H15&lt;TODAY(),"Overdue",IF(H15-TODAY()&lt;=30,"Due Soon","Current"))))</x:f>
        <x:v>Current</x:v>
      </x:c>
      <x:c r="N15" s="288" t="str">
        <x:v>Certified reference thermometer</x:v>
      </x:c>
      <x:c r="O15" s="288" t="str">
        <x:v>CHK-EX-005</x:v>
      </x:c>
      <x:c r="P15" s="288" t="str">
        <x:v>Facilities / Lab</x:v>
      </x:c>
      <x:c r="Q15" s="288" t="str">
        <x:v>Routine check</x:v>
      </x:c>
      <x:c r="R15" s="114" t="str">
        <x:v>Example Data</x:v>
      </x:c>
    </x:row>
    <x:row r="16">
      <x:c r="A16" s="113" t="str"/>
      <x:c r="B16" s="288" t="str"/>
      <x:c r="C16" s="288" t="str"/>
      <x:c r="D16" s="288" t="str"/>
      <x:c r="E16" s="288" t="str"/>
      <x:c r="F16" s="288" t="str"/>
      <x:c r="G16" s="294" t="str"/>
      <x:c r="H16" s="294" t="str"/>
      <x:c r="I16" s="298" t="str"/>
      <x:c r="J16" s="298" t="str"/>
      <x:c r="K16" s="288" t="str">
        <x:f>IF(A16="","",IF(OR(I16="",J16=""),"",IF(ABS(J16)&lt;=ABS(I16),"Pass","Fail")))</x:f>
      </x:c>
      <x:c r="L16" s="302" t="str">
        <x:f>IF(A16="","",IF(H16="","",H16-TODAY()))</x:f>
      </x:c>
      <x:c r="M16" s="288" t="str">
        <x:f>IF(A16="","",IF(K16="Fail","Out of Tolerance",IF(H16&lt;TODAY(),"Overdue",IF(H16-TODAY()&lt;=30,"Due Soon","Current"))))</x:f>
      </x:c>
      <x:c r="N16" s="288" t="str"/>
      <x:c r="O16" s="288" t="str"/>
      <x:c r="P16" s="288" t="str"/>
      <x:c r="Q16" s="288" t="str"/>
      <x:c r="R16" s="114" t="str"/>
    </x:row>
    <x:row r="17">
      <x:c r="A17" s="113" t="str"/>
      <x:c r="B17" s="288" t="str"/>
      <x:c r="C17" s="288" t="str"/>
      <x:c r="D17" s="288" t="str"/>
      <x:c r="E17" s="288" t="str"/>
      <x:c r="F17" s="288" t="str"/>
      <x:c r="G17" s="294" t="str"/>
      <x:c r="H17" s="294" t="str"/>
      <x:c r="I17" s="298" t="str"/>
      <x:c r="J17" s="298" t="str"/>
      <x:c r="K17" s="288" t="str">
        <x:f>IF(A17="","",IF(OR(I17="",J17=""),"",IF(ABS(J17)&lt;=ABS(I17),"Pass","Fail")))</x:f>
      </x:c>
      <x:c r="L17" s="302" t="str">
        <x:f>IF(A17="","",IF(H17="","",H17-TODAY()))</x:f>
      </x:c>
      <x:c r="M17" s="288" t="str">
        <x:f>IF(A17="","",IF(K17="Fail","Out of Tolerance",IF(H17&lt;TODAY(),"Overdue",IF(H17-TODAY()&lt;=30,"Due Soon","Current"))))</x:f>
      </x:c>
      <x:c r="N17" s="288" t="str"/>
      <x:c r="O17" s="288" t="str"/>
      <x:c r="P17" s="288" t="str"/>
      <x:c r="Q17" s="288" t="str"/>
      <x:c r="R17" s="114" t="str"/>
    </x:row>
    <x:row r="18">
      <x:c r="A18" s="113" t="str"/>
      <x:c r="B18" s="288" t="str"/>
      <x:c r="C18" s="288" t="str"/>
      <x:c r="D18" s="288" t="str"/>
      <x:c r="E18" s="288" t="str"/>
      <x:c r="F18" s="288" t="str"/>
      <x:c r="G18" s="294" t="str"/>
      <x:c r="H18" s="294" t="str"/>
      <x:c r="I18" s="298" t="str"/>
      <x:c r="J18" s="298" t="str"/>
      <x:c r="K18" s="288" t="str">
        <x:f>IF(A18="","",IF(OR(I18="",J18=""),"",IF(ABS(J18)&lt;=ABS(I18),"Pass","Fail")))</x:f>
      </x:c>
      <x:c r="L18" s="302" t="str">
        <x:f>IF(A18="","",IF(H18="","",H18-TODAY()))</x:f>
      </x:c>
      <x:c r="M18" s="288" t="str">
        <x:f>IF(A18="","",IF(K18="Fail","Out of Tolerance",IF(H18&lt;TODAY(),"Overdue",IF(H18-TODAY()&lt;=30,"Due Soon","Current"))))</x:f>
      </x:c>
      <x:c r="N18" s="288" t="str"/>
      <x:c r="O18" s="288" t="str"/>
      <x:c r="P18" s="288" t="str"/>
      <x:c r="Q18" s="288" t="str"/>
      <x:c r="R18" s="114" t="str"/>
    </x:row>
    <x:row r="19">
      <x:c r="A19" s="113" t="str"/>
      <x:c r="B19" s="288" t="str"/>
      <x:c r="C19" s="288" t="str"/>
      <x:c r="D19" s="288" t="str"/>
      <x:c r="E19" s="288" t="str"/>
      <x:c r="F19" s="288" t="str"/>
      <x:c r="G19" s="294" t="str"/>
      <x:c r="H19" s="294" t="str"/>
      <x:c r="I19" s="298" t="str"/>
      <x:c r="J19" s="298" t="str"/>
      <x:c r="K19" s="288" t="str">
        <x:f>IF(A19="","",IF(OR(I19="",J19=""),"",IF(ABS(J19)&lt;=ABS(I19),"Pass","Fail")))</x:f>
      </x:c>
      <x:c r="L19" s="302" t="str">
        <x:f>IF(A19="","",IF(H19="","",H19-TODAY()))</x:f>
      </x:c>
      <x:c r="M19" s="288" t="str">
        <x:f>IF(A19="","",IF(K19="Fail","Out of Tolerance",IF(H19&lt;TODAY(),"Overdue",IF(H19-TODAY()&lt;=30,"Due Soon","Current"))))</x:f>
      </x:c>
      <x:c r="N19" s="288" t="str"/>
      <x:c r="O19" s="288" t="str"/>
      <x:c r="P19" s="288" t="str"/>
      <x:c r="Q19" s="288" t="str"/>
      <x:c r="R19" s="114" t="str"/>
    </x:row>
    <x:row r="20">
      <x:c r="A20" s="113" t="str"/>
      <x:c r="B20" s="288" t="str"/>
      <x:c r="C20" s="288" t="str"/>
      <x:c r="D20" s="288" t="str"/>
      <x:c r="E20" s="288" t="str"/>
      <x:c r="F20" s="288" t="str"/>
      <x:c r="G20" s="294" t="str"/>
      <x:c r="H20" s="294" t="str"/>
      <x:c r="I20" s="298" t="str"/>
      <x:c r="J20" s="298" t="str"/>
      <x:c r="K20" s="288" t="str">
        <x:f>IF(A20="","",IF(OR(I20="",J20=""),"",IF(ABS(J20)&lt;=ABS(I20),"Pass","Fail")))</x:f>
      </x:c>
      <x:c r="L20" s="302" t="str">
        <x:f>IF(A20="","",IF(H20="","",H20-TODAY()))</x:f>
      </x:c>
      <x:c r="M20" s="288" t="str">
        <x:f>IF(A20="","",IF(K20="Fail","Out of Tolerance",IF(H20&lt;TODAY(),"Overdue",IF(H20-TODAY()&lt;=30,"Due Soon","Current"))))</x:f>
      </x:c>
      <x:c r="N20" s="288" t="str"/>
      <x:c r="O20" s="288" t="str"/>
      <x:c r="P20" s="288" t="str"/>
      <x:c r="Q20" s="288" t="str"/>
      <x:c r="R20" s="114" t="str"/>
    </x:row>
    <x:row r="21">
      <x:c r="A21" s="113" t="str"/>
      <x:c r="B21" s="288" t="str"/>
      <x:c r="C21" s="288" t="str"/>
      <x:c r="D21" s="288" t="str"/>
      <x:c r="E21" s="288" t="str"/>
      <x:c r="F21" s="288" t="str"/>
      <x:c r="G21" s="294" t="str"/>
      <x:c r="H21" s="294" t="str"/>
      <x:c r="I21" s="298" t="str"/>
      <x:c r="J21" s="298" t="str"/>
      <x:c r="K21" s="288" t="str">
        <x:f>IF(A21="","",IF(OR(I21="",J21=""),"",IF(ABS(J21)&lt;=ABS(I21),"Pass","Fail")))</x:f>
      </x:c>
      <x:c r="L21" s="302" t="str">
        <x:f>IF(A21="","",IF(H21="","",H21-TODAY()))</x:f>
      </x:c>
      <x:c r="M21" s="288" t="str">
        <x:f>IF(A21="","",IF(K21="Fail","Out of Tolerance",IF(H21&lt;TODAY(),"Overdue",IF(H21-TODAY()&lt;=30,"Due Soon","Current"))))</x:f>
      </x:c>
      <x:c r="N21" s="288" t="str"/>
      <x:c r="O21" s="288" t="str"/>
      <x:c r="P21" s="288" t="str"/>
      <x:c r="Q21" s="288" t="str"/>
      <x:c r="R21" s="114" t="str"/>
    </x:row>
    <x:row r="22">
      <x:c r="A22" s="113" t="str"/>
      <x:c r="B22" s="288" t="str"/>
      <x:c r="C22" s="288" t="str"/>
      <x:c r="D22" s="288" t="str"/>
      <x:c r="E22" s="288" t="str"/>
      <x:c r="F22" s="288" t="str"/>
      <x:c r="G22" s="294" t="str"/>
      <x:c r="H22" s="294" t="str"/>
      <x:c r="I22" s="298" t="str"/>
      <x:c r="J22" s="298" t="str"/>
      <x:c r="K22" s="288" t="str">
        <x:f>IF(A22="","",IF(OR(I22="",J22=""),"",IF(ABS(J22)&lt;=ABS(I22),"Pass","Fail")))</x:f>
      </x:c>
      <x:c r="L22" s="302" t="str">
        <x:f>IF(A22="","",IF(H22="","",H22-TODAY()))</x:f>
      </x:c>
      <x:c r="M22" s="288" t="str">
        <x:f>IF(A22="","",IF(K22="Fail","Out of Tolerance",IF(H22&lt;TODAY(),"Overdue",IF(H22-TODAY()&lt;=30,"Due Soon","Current"))))</x:f>
      </x:c>
      <x:c r="N22" s="288" t="str"/>
      <x:c r="O22" s="288" t="str"/>
      <x:c r="P22" s="288" t="str"/>
      <x:c r="Q22" s="288" t="str"/>
      <x:c r="R22" s="114" t="str"/>
    </x:row>
    <x:row r="23">
      <x:c r="A23" s="113" t="str"/>
      <x:c r="B23" s="288" t="str"/>
      <x:c r="C23" s="288" t="str"/>
      <x:c r="D23" s="288" t="str"/>
      <x:c r="E23" s="288" t="str"/>
      <x:c r="F23" s="288" t="str"/>
      <x:c r="G23" s="294" t="str"/>
      <x:c r="H23" s="294" t="str"/>
      <x:c r="I23" s="298" t="str"/>
      <x:c r="J23" s="298" t="str"/>
      <x:c r="K23" s="288" t="str">
        <x:f>IF(A23="","",IF(OR(I23="",J23=""),"",IF(ABS(J23)&lt;=ABS(I23),"Pass","Fail")))</x:f>
      </x:c>
      <x:c r="L23" s="302" t="str">
        <x:f>IF(A23="","",IF(H23="","",H23-TODAY()))</x:f>
      </x:c>
      <x:c r="M23" s="288" t="str">
        <x:f>IF(A23="","",IF(K23="Fail","Out of Tolerance",IF(H23&lt;TODAY(),"Overdue",IF(H23-TODAY()&lt;=30,"Due Soon","Current"))))</x:f>
      </x:c>
      <x:c r="N23" s="288" t="str"/>
      <x:c r="O23" s="288" t="str"/>
      <x:c r="P23" s="288" t="str"/>
      <x:c r="Q23" s="288" t="str"/>
      <x:c r="R23" s="114" t="str"/>
    </x:row>
    <x:row r="24">
      <x:c r="A24" s="113" t="str"/>
      <x:c r="B24" s="288" t="str"/>
      <x:c r="C24" s="288" t="str"/>
      <x:c r="D24" s="288" t="str"/>
      <x:c r="E24" s="288" t="str"/>
      <x:c r="F24" s="288" t="str"/>
      <x:c r="G24" s="294" t="str"/>
      <x:c r="H24" s="294" t="str"/>
      <x:c r="I24" s="298" t="str"/>
      <x:c r="J24" s="298" t="str"/>
      <x:c r="K24" s="288" t="str">
        <x:f>IF(A24="","",IF(OR(I24="",J24=""),"",IF(ABS(J24)&lt;=ABS(I24),"Pass","Fail")))</x:f>
      </x:c>
      <x:c r="L24" s="302" t="str">
        <x:f>IF(A24="","",IF(H24="","",H24-TODAY()))</x:f>
      </x:c>
      <x:c r="M24" s="288" t="str">
        <x:f>IF(A24="","",IF(K24="Fail","Out of Tolerance",IF(H24&lt;TODAY(),"Overdue",IF(H24-TODAY()&lt;=30,"Due Soon","Current"))))</x:f>
      </x:c>
      <x:c r="N24" s="288" t="str"/>
      <x:c r="O24" s="288" t="str"/>
      <x:c r="P24" s="288" t="str"/>
      <x:c r="Q24" s="288" t="str"/>
      <x:c r="R24" s="114" t="str"/>
    </x:row>
    <x:row r="25">
      <x:c r="A25" s="113" t="str"/>
      <x:c r="B25" s="288" t="str"/>
      <x:c r="C25" s="288" t="str"/>
      <x:c r="D25" s="288" t="str"/>
      <x:c r="E25" s="288" t="str"/>
      <x:c r="F25" s="288" t="str"/>
      <x:c r="G25" s="294" t="str"/>
      <x:c r="H25" s="294" t="str"/>
      <x:c r="I25" s="298" t="str"/>
      <x:c r="J25" s="298" t="str"/>
      <x:c r="K25" s="288" t="str">
        <x:f>IF(A25="","",IF(OR(I25="",J25=""),"",IF(ABS(J25)&lt;=ABS(I25),"Pass","Fail")))</x:f>
      </x:c>
      <x:c r="L25" s="302" t="str">
        <x:f>IF(A25="","",IF(H25="","",H25-TODAY()))</x:f>
      </x:c>
      <x:c r="M25" s="288" t="str">
        <x:f>IF(A25="","",IF(K25="Fail","Out of Tolerance",IF(H25&lt;TODAY(),"Overdue",IF(H25-TODAY()&lt;=30,"Due Soon","Current"))))</x:f>
      </x:c>
      <x:c r="N25" s="288" t="str"/>
      <x:c r="O25" s="288" t="str"/>
      <x:c r="P25" s="288" t="str"/>
      <x:c r="Q25" s="288" t="str"/>
      <x:c r="R25" s="114" t="str"/>
    </x:row>
    <x:row r="26">
      <x:c r="A26" s="113" t="str"/>
      <x:c r="B26" s="288" t="str"/>
      <x:c r="C26" s="288" t="str"/>
      <x:c r="D26" s="288" t="str"/>
      <x:c r="E26" s="288" t="str"/>
      <x:c r="F26" s="288" t="str"/>
      <x:c r="G26" s="294" t="str"/>
      <x:c r="H26" s="294" t="str"/>
      <x:c r="I26" s="298" t="str"/>
      <x:c r="J26" s="298" t="str"/>
      <x:c r="K26" s="288" t="str">
        <x:f>IF(A26="","",IF(OR(I26="",J26=""),"",IF(ABS(J26)&lt;=ABS(I26),"Pass","Fail")))</x:f>
      </x:c>
      <x:c r="L26" s="302" t="str">
        <x:f>IF(A26="","",IF(H26="","",H26-TODAY()))</x:f>
      </x:c>
      <x:c r="M26" s="288" t="str">
        <x:f>IF(A26="","",IF(K26="Fail","Out of Tolerance",IF(H26&lt;TODAY(),"Overdue",IF(H26-TODAY()&lt;=30,"Due Soon","Current"))))</x:f>
      </x:c>
      <x:c r="N26" s="288" t="str"/>
      <x:c r="O26" s="288" t="str"/>
      <x:c r="P26" s="288" t="str"/>
      <x:c r="Q26" s="288" t="str"/>
      <x:c r="R26" s="114" t="str"/>
    </x:row>
    <x:row r="27">
      <x:c r="A27" s="113" t="str"/>
      <x:c r="B27" s="288" t="str"/>
      <x:c r="C27" s="288" t="str"/>
      <x:c r="D27" s="288" t="str"/>
      <x:c r="E27" s="288" t="str"/>
      <x:c r="F27" s="288" t="str"/>
      <x:c r="G27" s="294" t="str"/>
      <x:c r="H27" s="294" t="str"/>
      <x:c r="I27" s="298" t="str"/>
      <x:c r="J27" s="298" t="str"/>
      <x:c r="K27" s="288" t="str">
        <x:f>IF(A27="","",IF(OR(I27="",J27=""),"",IF(ABS(J27)&lt;=ABS(I27),"Pass","Fail")))</x:f>
      </x:c>
      <x:c r="L27" s="302" t="str">
        <x:f>IF(A27="","",IF(H27="","",H27-TODAY()))</x:f>
      </x:c>
      <x:c r="M27" s="288" t="str">
        <x:f>IF(A27="","",IF(K27="Fail","Out of Tolerance",IF(H27&lt;TODAY(),"Overdue",IF(H27-TODAY()&lt;=30,"Due Soon","Current"))))</x:f>
      </x:c>
      <x:c r="N27" s="288" t="str"/>
      <x:c r="O27" s="288" t="str"/>
      <x:c r="P27" s="288" t="str"/>
      <x:c r="Q27" s="288" t="str"/>
      <x:c r="R27" s="114" t="str"/>
    </x:row>
    <x:row r="28">
      <x:c r="A28" s="113" t="str"/>
      <x:c r="B28" s="288" t="str"/>
      <x:c r="C28" s="288" t="str"/>
      <x:c r="D28" s="288" t="str"/>
      <x:c r="E28" s="288" t="str"/>
      <x:c r="F28" s="288" t="str"/>
      <x:c r="G28" s="294" t="str"/>
      <x:c r="H28" s="294" t="str"/>
      <x:c r="I28" s="298" t="str"/>
      <x:c r="J28" s="298" t="str"/>
      <x:c r="K28" s="288" t="str">
        <x:f>IF(A28="","",IF(OR(I28="",J28=""),"",IF(ABS(J28)&lt;=ABS(I28),"Pass","Fail")))</x:f>
      </x:c>
      <x:c r="L28" s="302" t="str">
        <x:f>IF(A28="","",IF(H28="","",H28-TODAY()))</x:f>
      </x:c>
      <x:c r="M28" s="288" t="str">
        <x:f>IF(A28="","",IF(K28="Fail","Out of Tolerance",IF(H28&lt;TODAY(),"Overdue",IF(H28-TODAY()&lt;=30,"Due Soon","Current"))))</x:f>
      </x:c>
      <x:c r="N28" s="288" t="str"/>
      <x:c r="O28" s="288" t="str"/>
      <x:c r="P28" s="288" t="str"/>
      <x:c r="Q28" s="288" t="str"/>
      <x:c r="R28" s="114" t="str"/>
    </x:row>
    <x:row r="29">
      <x:c r="A29" s="113" t="str"/>
      <x:c r="B29" s="288" t="str"/>
      <x:c r="C29" s="288" t="str"/>
      <x:c r="D29" s="288" t="str"/>
      <x:c r="E29" s="288" t="str"/>
      <x:c r="F29" s="288" t="str"/>
      <x:c r="G29" s="294" t="str"/>
      <x:c r="H29" s="294" t="str"/>
      <x:c r="I29" s="298" t="str"/>
      <x:c r="J29" s="298" t="str"/>
      <x:c r="K29" s="288" t="str">
        <x:f>IF(A29="","",IF(OR(I29="",J29=""),"",IF(ABS(J29)&lt;=ABS(I29),"Pass","Fail")))</x:f>
      </x:c>
      <x:c r="L29" s="302" t="str">
        <x:f>IF(A29="","",IF(H29="","",H29-TODAY()))</x:f>
      </x:c>
      <x:c r="M29" s="288" t="str">
        <x:f>IF(A29="","",IF(K29="Fail","Out of Tolerance",IF(H29&lt;TODAY(),"Overdue",IF(H29-TODAY()&lt;=30,"Due Soon","Current"))))</x:f>
      </x:c>
      <x:c r="N29" s="288" t="str"/>
      <x:c r="O29" s="288" t="str"/>
      <x:c r="P29" s="288" t="str"/>
      <x:c r="Q29" s="288" t="str"/>
      <x:c r="R29" s="114" t="str"/>
    </x:row>
    <x:row r="30">
      <x:c r="A30" s="113" t="str"/>
      <x:c r="B30" s="288" t="str"/>
      <x:c r="C30" s="288" t="str"/>
      <x:c r="D30" s="288" t="str"/>
      <x:c r="E30" s="288" t="str"/>
      <x:c r="F30" s="288" t="str"/>
      <x:c r="G30" s="294" t="str"/>
      <x:c r="H30" s="294" t="str"/>
      <x:c r="I30" s="298" t="str"/>
      <x:c r="J30" s="298" t="str"/>
      <x:c r="K30" s="288" t="str">
        <x:f>IF(A30="","",IF(OR(I30="",J30=""),"",IF(ABS(J30)&lt;=ABS(I30),"Pass","Fail")))</x:f>
      </x:c>
      <x:c r="L30" s="302" t="str">
        <x:f>IF(A30="","",IF(H30="","",H30-TODAY()))</x:f>
      </x:c>
      <x:c r="M30" s="288" t="str">
        <x:f>IF(A30="","",IF(K30="Fail","Out of Tolerance",IF(H30&lt;TODAY(),"Overdue",IF(H30-TODAY()&lt;=30,"Due Soon","Current"))))</x:f>
      </x:c>
      <x:c r="N30" s="288" t="str"/>
      <x:c r="O30" s="288" t="str"/>
      <x:c r="P30" s="288" t="str"/>
      <x:c r="Q30" s="288" t="str"/>
      <x:c r="R30" s="114" t="str"/>
    </x:row>
    <x:row r="31">
      <x:c r="A31" s="113" t="str"/>
      <x:c r="B31" s="288" t="str"/>
      <x:c r="C31" s="288" t="str"/>
      <x:c r="D31" s="288" t="str"/>
      <x:c r="E31" s="288" t="str"/>
      <x:c r="F31" s="288" t="str"/>
      <x:c r="G31" s="294" t="str"/>
      <x:c r="H31" s="294" t="str"/>
      <x:c r="I31" s="298" t="str"/>
      <x:c r="J31" s="298" t="str"/>
      <x:c r="K31" s="288" t="str">
        <x:f>IF(A31="","",IF(OR(I31="",J31=""),"",IF(ABS(J31)&lt;=ABS(I31),"Pass","Fail")))</x:f>
      </x:c>
      <x:c r="L31" s="302" t="str">
        <x:f>IF(A31="","",IF(H31="","",H31-TODAY()))</x:f>
      </x:c>
      <x:c r="M31" s="288" t="str">
        <x:f>IF(A31="","",IF(K31="Fail","Out of Tolerance",IF(H31&lt;TODAY(),"Overdue",IF(H31-TODAY()&lt;=30,"Due Soon","Current"))))</x:f>
      </x:c>
      <x:c r="N31" s="288" t="str"/>
      <x:c r="O31" s="288" t="str"/>
      <x:c r="P31" s="288" t="str"/>
      <x:c r="Q31" s="288" t="str"/>
      <x:c r="R31" s="114" t="str"/>
    </x:row>
    <x:row r="32">
      <x:c r="A32" s="113" t="str"/>
      <x:c r="B32" s="288" t="str"/>
      <x:c r="C32" s="288" t="str"/>
      <x:c r="D32" s="288" t="str"/>
      <x:c r="E32" s="288" t="str"/>
      <x:c r="F32" s="288" t="str"/>
      <x:c r="G32" s="294" t="str"/>
      <x:c r="H32" s="294" t="str"/>
      <x:c r="I32" s="298" t="str"/>
      <x:c r="J32" s="298" t="str"/>
      <x:c r="K32" s="288" t="str">
        <x:f>IF(A32="","",IF(OR(I32="",J32=""),"",IF(ABS(J32)&lt;=ABS(I32),"Pass","Fail")))</x:f>
      </x:c>
      <x:c r="L32" s="302" t="str">
        <x:f>IF(A32="","",IF(H32="","",H32-TODAY()))</x:f>
      </x:c>
      <x:c r="M32" s="288" t="str">
        <x:f>IF(A32="","",IF(K32="Fail","Out of Tolerance",IF(H32&lt;TODAY(),"Overdue",IF(H32-TODAY()&lt;=30,"Due Soon","Current"))))</x:f>
      </x:c>
      <x:c r="N32" s="288" t="str"/>
      <x:c r="O32" s="288" t="str"/>
      <x:c r="P32" s="288" t="str"/>
      <x:c r="Q32" s="288" t="str"/>
      <x:c r="R32" s="114" t="str"/>
    </x:row>
    <x:row r="33">
      <x:c r="A33" s="113" t="str"/>
      <x:c r="B33" s="288" t="str"/>
      <x:c r="C33" s="288" t="str"/>
      <x:c r="D33" s="288" t="str"/>
      <x:c r="E33" s="288" t="str"/>
      <x:c r="F33" s="288" t="str"/>
      <x:c r="G33" s="294" t="str"/>
      <x:c r="H33" s="294" t="str"/>
      <x:c r="I33" s="298" t="str"/>
      <x:c r="J33" s="298" t="str"/>
      <x:c r="K33" s="288" t="str">
        <x:f>IF(A33="","",IF(OR(I33="",J33=""),"",IF(ABS(J33)&lt;=ABS(I33),"Pass","Fail")))</x:f>
      </x:c>
      <x:c r="L33" s="302" t="str">
        <x:f>IF(A33="","",IF(H33="","",H33-TODAY()))</x:f>
      </x:c>
      <x:c r="M33" s="288" t="str">
        <x:f>IF(A33="","",IF(K33="Fail","Out of Tolerance",IF(H33&lt;TODAY(),"Overdue",IF(H33-TODAY()&lt;=30,"Due Soon","Current"))))</x:f>
      </x:c>
      <x:c r="N33" s="288" t="str"/>
      <x:c r="O33" s="288" t="str"/>
      <x:c r="P33" s="288" t="str"/>
      <x:c r="Q33" s="288" t="str"/>
      <x:c r="R33" s="114" t="str"/>
    </x:row>
    <x:row r="34">
      <x:c r="A34" s="113" t="str"/>
      <x:c r="B34" s="288" t="str"/>
      <x:c r="C34" s="288" t="str"/>
      <x:c r="D34" s="288" t="str"/>
      <x:c r="E34" s="288" t="str"/>
      <x:c r="F34" s="288" t="str"/>
      <x:c r="G34" s="294" t="str"/>
      <x:c r="H34" s="294" t="str"/>
      <x:c r="I34" s="298" t="str"/>
      <x:c r="J34" s="298" t="str"/>
      <x:c r="K34" s="288" t="str">
        <x:f>IF(A34="","",IF(OR(I34="",J34=""),"",IF(ABS(J34)&lt;=ABS(I34),"Pass","Fail")))</x:f>
      </x:c>
      <x:c r="L34" s="302" t="str">
        <x:f>IF(A34="","",IF(H34="","",H34-TODAY()))</x:f>
      </x:c>
      <x:c r="M34" s="288" t="str">
        <x:f>IF(A34="","",IF(K34="Fail","Out of Tolerance",IF(H34&lt;TODAY(),"Overdue",IF(H34-TODAY()&lt;=30,"Due Soon","Current"))))</x:f>
      </x:c>
      <x:c r="N34" s="288" t="str"/>
      <x:c r="O34" s="288" t="str"/>
      <x:c r="P34" s="288" t="str"/>
      <x:c r="Q34" s="288" t="str"/>
      <x:c r="R34" s="114" t="str"/>
    </x:row>
    <x:row r="35">
      <x:c r="A35" s="113" t="str"/>
      <x:c r="B35" s="288" t="str"/>
      <x:c r="C35" s="288" t="str"/>
      <x:c r="D35" s="288" t="str"/>
      <x:c r="E35" s="288" t="str"/>
      <x:c r="F35" s="288" t="str"/>
      <x:c r="G35" s="294" t="str"/>
      <x:c r="H35" s="294" t="str"/>
      <x:c r="I35" s="298" t="str"/>
      <x:c r="J35" s="298" t="str"/>
      <x:c r="K35" s="288" t="str">
        <x:f>IF(A35="","",IF(OR(I35="",J35=""),"",IF(ABS(J35)&lt;=ABS(I35),"Pass","Fail")))</x:f>
      </x:c>
      <x:c r="L35" s="302" t="str">
        <x:f>IF(A35="","",IF(H35="","",H35-TODAY()))</x:f>
      </x:c>
      <x:c r="M35" s="288" t="str">
        <x:f>IF(A35="","",IF(K35="Fail","Out of Tolerance",IF(H35&lt;TODAY(),"Overdue",IF(H35-TODAY()&lt;=30,"Due Soon","Current"))))</x:f>
      </x:c>
      <x:c r="N35" s="288" t="str"/>
      <x:c r="O35" s="288" t="str"/>
      <x:c r="P35" s="288" t="str"/>
      <x:c r="Q35" s="288" t="str"/>
      <x:c r="R35" s="114" t="str"/>
    </x:row>
    <x:row r="36">
      <x:c r="A36" s="113" t="str"/>
      <x:c r="B36" s="288" t="str"/>
      <x:c r="C36" s="288" t="str"/>
      <x:c r="D36" s="288" t="str"/>
      <x:c r="E36" s="288" t="str"/>
      <x:c r="F36" s="288" t="str"/>
      <x:c r="G36" s="294" t="str"/>
      <x:c r="H36" s="294" t="str"/>
      <x:c r="I36" s="298" t="str"/>
      <x:c r="J36" s="298" t="str"/>
      <x:c r="K36" s="288" t="str">
        <x:f>IF(A36="","",IF(OR(I36="",J36=""),"",IF(ABS(J36)&lt;=ABS(I36),"Pass","Fail")))</x:f>
      </x:c>
      <x:c r="L36" s="302" t="str">
        <x:f>IF(A36="","",IF(H36="","",H36-TODAY()))</x:f>
      </x:c>
      <x:c r="M36" s="288" t="str">
        <x:f>IF(A36="","",IF(K36="Fail","Out of Tolerance",IF(H36&lt;TODAY(),"Overdue",IF(H36-TODAY()&lt;=30,"Due Soon","Current"))))</x:f>
      </x:c>
      <x:c r="N36" s="288" t="str"/>
      <x:c r="O36" s="288" t="str"/>
      <x:c r="P36" s="288" t="str"/>
      <x:c r="Q36" s="288" t="str"/>
      <x:c r="R36" s="114" t="str"/>
    </x:row>
    <x:row r="37">
      <x:c r="A37" s="113" t="str"/>
      <x:c r="B37" s="288" t="str"/>
      <x:c r="C37" s="288" t="str"/>
      <x:c r="D37" s="288" t="str"/>
      <x:c r="E37" s="288" t="str"/>
      <x:c r="F37" s="288" t="str"/>
      <x:c r="G37" s="294" t="str"/>
      <x:c r="H37" s="294" t="str"/>
      <x:c r="I37" s="298" t="str"/>
      <x:c r="J37" s="298" t="str"/>
      <x:c r="K37" s="288" t="str">
        <x:f>IF(A37="","",IF(OR(I37="",J37=""),"",IF(ABS(J37)&lt;=ABS(I37),"Pass","Fail")))</x:f>
      </x:c>
      <x:c r="L37" s="302" t="str">
        <x:f>IF(A37="","",IF(H37="","",H37-TODAY()))</x:f>
      </x:c>
      <x:c r="M37" s="288" t="str">
        <x:f>IF(A37="","",IF(K37="Fail","Out of Tolerance",IF(H37&lt;TODAY(),"Overdue",IF(H37-TODAY()&lt;=30,"Due Soon","Current"))))</x:f>
      </x:c>
      <x:c r="N37" s="288" t="str"/>
      <x:c r="O37" s="288" t="str"/>
      <x:c r="P37" s="288" t="str"/>
      <x:c r="Q37" s="288" t="str"/>
      <x:c r="R37" s="114" t="str"/>
    </x:row>
    <x:row r="38">
      <x:c r="A38" s="113" t="str"/>
      <x:c r="B38" s="288" t="str"/>
      <x:c r="C38" s="288" t="str"/>
      <x:c r="D38" s="288" t="str"/>
      <x:c r="E38" s="288" t="str"/>
      <x:c r="F38" s="288" t="str"/>
      <x:c r="G38" s="294" t="str"/>
      <x:c r="H38" s="294" t="str"/>
      <x:c r="I38" s="298" t="str"/>
      <x:c r="J38" s="298" t="str"/>
      <x:c r="K38" s="288" t="str">
        <x:f>IF(A38="","",IF(OR(I38="",J38=""),"",IF(ABS(J38)&lt;=ABS(I38),"Pass","Fail")))</x:f>
      </x:c>
      <x:c r="L38" s="302" t="str">
        <x:f>IF(A38="","",IF(H38="","",H38-TODAY()))</x:f>
      </x:c>
      <x:c r="M38" s="288" t="str">
        <x:f>IF(A38="","",IF(K38="Fail","Out of Tolerance",IF(H38&lt;TODAY(),"Overdue",IF(H38-TODAY()&lt;=30,"Due Soon","Current"))))</x:f>
      </x:c>
      <x:c r="N38" s="288" t="str"/>
      <x:c r="O38" s="288" t="str"/>
      <x:c r="P38" s="288" t="str"/>
      <x:c r="Q38" s="288" t="str"/>
      <x:c r="R38" s="114" t="str"/>
    </x:row>
    <x:row r="39">
      <x:c r="A39" s="113" t="str"/>
      <x:c r="B39" s="288" t="str"/>
      <x:c r="C39" s="288" t="str"/>
      <x:c r="D39" s="288" t="str"/>
      <x:c r="E39" s="288" t="str"/>
      <x:c r="F39" s="288" t="str"/>
      <x:c r="G39" s="294" t="str"/>
      <x:c r="H39" s="294" t="str"/>
      <x:c r="I39" s="298" t="str"/>
      <x:c r="J39" s="298" t="str"/>
      <x:c r="K39" s="288" t="str">
        <x:f>IF(A39="","",IF(OR(I39="",J39=""),"",IF(ABS(J39)&lt;=ABS(I39),"Pass","Fail")))</x:f>
      </x:c>
      <x:c r="L39" s="302" t="str">
        <x:f>IF(A39="","",IF(H39="","",H39-TODAY()))</x:f>
      </x:c>
      <x:c r="M39" s="288" t="str">
        <x:f>IF(A39="","",IF(K39="Fail","Out of Tolerance",IF(H39&lt;TODAY(),"Overdue",IF(H39-TODAY()&lt;=30,"Due Soon","Current"))))</x:f>
      </x:c>
      <x:c r="N39" s="288" t="str"/>
      <x:c r="O39" s="288" t="str"/>
      <x:c r="P39" s="288" t="str"/>
      <x:c r="Q39" s="288" t="str"/>
      <x:c r="R39" s="114" t="str"/>
    </x:row>
    <x:row r="40">
      <x:c r="A40" s="113" t="str"/>
      <x:c r="B40" s="288" t="str"/>
      <x:c r="C40" s="288" t="str"/>
      <x:c r="D40" s="288" t="str"/>
      <x:c r="E40" s="288" t="str"/>
      <x:c r="F40" s="288" t="str"/>
      <x:c r="G40" s="294" t="str"/>
      <x:c r="H40" s="294" t="str"/>
      <x:c r="I40" s="298" t="str"/>
      <x:c r="J40" s="298" t="str"/>
      <x:c r="K40" s="288" t="str">
        <x:f>IF(A40="","",IF(OR(I40="",J40=""),"",IF(ABS(J40)&lt;=ABS(I40),"Pass","Fail")))</x:f>
      </x:c>
      <x:c r="L40" s="302" t="str">
        <x:f>IF(A40="","",IF(H40="","",H40-TODAY()))</x:f>
      </x:c>
      <x:c r="M40" s="288" t="str">
        <x:f>IF(A40="","",IF(K40="Fail","Out of Tolerance",IF(H40&lt;TODAY(),"Overdue",IF(H40-TODAY()&lt;=30,"Due Soon","Current"))))</x:f>
      </x:c>
      <x:c r="N40" s="288" t="str"/>
      <x:c r="O40" s="288" t="str"/>
      <x:c r="P40" s="288" t="str"/>
      <x:c r="Q40" s="288" t="str"/>
      <x:c r="R40" s="114" t="str"/>
    </x:row>
    <x:row r="41">
      <x:c r="A41" s="113" t="str"/>
      <x:c r="B41" s="288" t="str"/>
      <x:c r="C41" s="288" t="str"/>
      <x:c r="D41" s="288" t="str"/>
      <x:c r="E41" s="288" t="str"/>
      <x:c r="F41" s="288" t="str"/>
      <x:c r="G41" s="294" t="str"/>
      <x:c r="H41" s="294" t="str"/>
      <x:c r="I41" s="298" t="str"/>
      <x:c r="J41" s="298" t="str"/>
      <x:c r="K41" s="288" t="str">
        <x:f>IF(A41="","",IF(OR(I41="",J41=""),"",IF(ABS(J41)&lt;=ABS(I41),"Pass","Fail")))</x:f>
      </x:c>
      <x:c r="L41" s="302" t="str">
        <x:f>IF(A41="","",IF(H41="","",H41-TODAY()))</x:f>
      </x:c>
      <x:c r="M41" s="288" t="str">
        <x:f>IF(A41="","",IF(K41="Fail","Out of Tolerance",IF(H41&lt;TODAY(),"Overdue",IF(H41-TODAY()&lt;=30,"Due Soon","Current"))))</x:f>
      </x:c>
      <x:c r="N41" s="288" t="str"/>
      <x:c r="O41" s="288" t="str"/>
      <x:c r="P41" s="288" t="str"/>
      <x:c r="Q41" s="288" t="str"/>
      <x:c r="R41" s="114" t="str"/>
    </x:row>
    <x:row r="42">
      <x:c r="A42" s="113" t="str"/>
      <x:c r="B42" s="288" t="str"/>
      <x:c r="C42" s="288" t="str"/>
      <x:c r="D42" s="288" t="str"/>
      <x:c r="E42" s="288" t="str"/>
      <x:c r="F42" s="288" t="str"/>
      <x:c r="G42" s="294" t="str"/>
      <x:c r="H42" s="294" t="str"/>
      <x:c r="I42" s="298" t="str"/>
      <x:c r="J42" s="298" t="str"/>
      <x:c r="K42" s="288" t="str">
        <x:f>IF(A42="","",IF(OR(I42="",J42=""),"",IF(ABS(J42)&lt;=ABS(I42),"Pass","Fail")))</x:f>
      </x:c>
      <x:c r="L42" s="302" t="str">
        <x:f>IF(A42="","",IF(H42="","",H42-TODAY()))</x:f>
      </x:c>
      <x:c r="M42" s="288" t="str">
        <x:f>IF(A42="","",IF(K42="Fail","Out of Tolerance",IF(H42&lt;TODAY(),"Overdue",IF(H42-TODAY()&lt;=30,"Due Soon","Current"))))</x:f>
      </x:c>
      <x:c r="N42" s="288" t="str"/>
      <x:c r="O42" s="288" t="str"/>
      <x:c r="P42" s="288" t="str"/>
      <x:c r="Q42" s="288" t="str"/>
      <x:c r="R42" s="114" t="str"/>
    </x:row>
    <x:row r="43">
      <x:c r="A43" s="113" t="str"/>
      <x:c r="B43" s="288" t="str"/>
      <x:c r="C43" s="288" t="str"/>
      <x:c r="D43" s="288" t="str"/>
      <x:c r="E43" s="288" t="str"/>
      <x:c r="F43" s="288" t="str"/>
      <x:c r="G43" s="294" t="str"/>
      <x:c r="H43" s="294" t="str"/>
      <x:c r="I43" s="298" t="str"/>
      <x:c r="J43" s="298" t="str"/>
      <x:c r="K43" s="288" t="str">
        <x:f>IF(A43="","",IF(OR(I43="",J43=""),"",IF(ABS(J43)&lt;=ABS(I43),"Pass","Fail")))</x:f>
      </x:c>
      <x:c r="L43" s="302" t="str">
        <x:f>IF(A43="","",IF(H43="","",H43-TODAY()))</x:f>
      </x:c>
      <x:c r="M43" s="288" t="str">
        <x:f>IF(A43="","",IF(K43="Fail","Out of Tolerance",IF(H43&lt;TODAY(),"Overdue",IF(H43-TODAY()&lt;=30,"Due Soon","Current"))))</x:f>
      </x:c>
      <x:c r="N43" s="288" t="str"/>
      <x:c r="O43" s="288" t="str"/>
      <x:c r="P43" s="288" t="str"/>
      <x:c r="Q43" s="288" t="str"/>
      <x:c r="R43" s="114" t="str"/>
    </x:row>
    <x:row r="44">
      <x:c r="A44" s="113" t="str"/>
      <x:c r="B44" s="288" t="str"/>
      <x:c r="C44" s="288" t="str"/>
      <x:c r="D44" s="288" t="str"/>
      <x:c r="E44" s="288" t="str"/>
      <x:c r="F44" s="288" t="str"/>
      <x:c r="G44" s="294" t="str"/>
      <x:c r="H44" s="294" t="str"/>
      <x:c r="I44" s="298" t="str"/>
      <x:c r="J44" s="298" t="str"/>
      <x:c r="K44" s="288" t="str">
        <x:f>IF(A44="","",IF(OR(I44="",J44=""),"",IF(ABS(J44)&lt;=ABS(I44),"Pass","Fail")))</x:f>
      </x:c>
      <x:c r="L44" s="302" t="str">
        <x:f>IF(A44="","",IF(H44="","",H44-TODAY()))</x:f>
      </x:c>
      <x:c r="M44" s="288" t="str">
        <x:f>IF(A44="","",IF(K44="Fail","Out of Tolerance",IF(H44&lt;TODAY(),"Overdue",IF(H44-TODAY()&lt;=30,"Due Soon","Current"))))</x:f>
      </x:c>
      <x:c r="N44" s="288" t="str"/>
      <x:c r="O44" s="288" t="str"/>
      <x:c r="P44" s="288" t="str"/>
      <x:c r="Q44" s="288" t="str"/>
      <x:c r="R44" s="114" t="str"/>
    </x:row>
    <x:row r="45">
      <x:c r="A45" s="113" t="str"/>
      <x:c r="B45" s="288" t="str"/>
      <x:c r="C45" s="288" t="str"/>
      <x:c r="D45" s="288" t="str"/>
      <x:c r="E45" s="288" t="str"/>
      <x:c r="F45" s="288" t="str"/>
      <x:c r="G45" s="294" t="str"/>
      <x:c r="H45" s="294" t="str"/>
      <x:c r="I45" s="298" t="str"/>
      <x:c r="J45" s="298" t="str"/>
      <x:c r="K45" s="288" t="str">
        <x:f>IF(A45="","",IF(OR(I45="",J45=""),"",IF(ABS(J45)&lt;=ABS(I45),"Pass","Fail")))</x:f>
      </x:c>
      <x:c r="L45" s="302" t="str">
        <x:f>IF(A45="","",IF(H45="","",H45-TODAY()))</x:f>
      </x:c>
      <x:c r="M45" s="288" t="str">
        <x:f>IF(A45="","",IF(K45="Fail","Out of Tolerance",IF(H45&lt;TODAY(),"Overdue",IF(H45-TODAY()&lt;=30,"Due Soon","Current"))))</x:f>
      </x:c>
      <x:c r="N45" s="288" t="str"/>
      <x:c r="O45" s="288" t="str"/>
      <x:c r="P45" s="288" t="str"/>
      <x:c r="Q45" s="288" t="str"/>
      <x:c r="R45" s="114" t="str"/>
    </x:row>
    <x:row r="46">
      <x:c r="A46" s="113" t="str"/>
      <x:c r="B46" s="288" t="str"/>
      <x:c r="C46" s="288" t="str"/>
      <x:c r="D46" s="288" t="str"/>
      <x:c r="E46" s="288" t="str"/>
      <x:c r="F46" s="288" t="str"/>
      <x:c r="G46" s="294" t="str"/>
      <x:c r="H46" s="294" t="str"/>
      <x:c r="I46" s="298" t="str"/>
      <x:c r="J46" s="298" t="str"/>
      <x:c r="K46" s="288" t="str">
        <x:f>IF(A46="","",IF(OR(I46="",J46=""),"",IF(ABS(J46)&lt;=ABS(I46),"Pass","Fail")))</x:f>
      </x:c>
      <x:c r="L46" s="302" t="str">
        <x:f>IF(A46="","",IF(H46="","",H46-TODAY()))</x:f>
      </x:c>
      <x:c r="M46" s="288" t="str">
        <x:f>IF(A46="","",IF(K46="Fail","Out of Tolerance",IF(H46&lt;TODAY(),"Overdue",IF(H46-TODAY()&lt;=30,"Due Soon","Current"))))</x:f>
      </x:c>
      <x:c r="N46" s="288" t="str"/>
      <x:c r="O46" s="288" t="str"/>
      <x:c r="P46" s="288" t="str"/>
      <x:c r="Q46" s="288" t="str"/>
      <x:c r="R46" s="114" t="str"/>
    </x:row>
    <x:row r="47">
      <x:c r="A47" s="113" t="str"/>
      <x:c r="B47" s="288" t="str"/>
      <x:c r="C47" s="288" t="str"/>
      <x:c r="D47" s="288" t="str"/>
      <x:c r="E47" s="288" t="str"/>
      <x:c r="F47" s="288" t="str"/>
      <x:c r="G47" s="294" t="str"/>
      <x:c r="H47" s="294" t="str"/>
      <x:c r="I47" s="298" t="str"/>
      <x:c r="J47" s="298" t="str"/>
      <x:c r="K47" s="288" t="str">
        <x:f>IF(A47="","",IF(OR(I47="",J47=""),"",IF(ABS(J47)&lt;=ABS(I47),"Pass","Fail")))</x:f>
      </x:c>
      <x:c r="L47" s="302" t="str">
        <x:f>IF(A47="","",IF(H47="","",H47-TODAY()))</x:f>
      </x:c>
      <x:c r="M47" s="288" t="str">
        <x:f>IF(A47="","",IF(K47="Fail","Out of Tolerance",IF(H47&lt;TODAY(),"Overdue",IF(H47-TODAY()&lt;=30,"Due Soon","Current"))))</x:f>
      </x:c>
      <x:c r="N47" s="288" t="str"/>
      <x:c r="O47" s="288" t="str"/>
      <x:c r="P47" s="288" t="str"/>
      <x:c r="Q47" s="288" t="str"/>
      <x:c r="R47" s="114" t="str"/>
    </x:row>
    <x:row r="48">
      <x:c r="A48" s="113" t="str"/>
      <x:c r="B48" s="288" t="str"/>
      <x:c r="C48" s="288" t="str"/>
      <x:c r="D48" s="288" t="str"/>
      <x:c r="E48" s="288" t="str"/>
      <x:c r="F48" s="288" t="str"/>
      <x:c r="G48" s="294" t="str"/>
      <x:c r="H48" s="294" t="str"/>
      <x:c r="I48" s="298" t="str"/>
      <x:c r="J48" s="298" t="str"/>
      <x:c r="K48" s="288" t="str">
        <x:f>IF(A48="","",IF(OR(I48="",J48=""),"",IF(ABS(J48)&lt;=ABS(I48),"Pass","Fail")))</x:f>
      </x:c>
      <x:c r="L48" s="302" t="str">
        <x:f>IF(A48="","",IF(H48="","",H48-TODAY()))</x:f>
      </x:c>
      <x:c r="M48" s="288" t="str">
        <x:f>IF(A48="","",IF(K48="Fail","Out of Tolerance",IF(H48&lt;TODAY(),"Overdue",IF(H48-TODAY()&lt;=30,"Due Soon","Current"))))</x:f>
      </x:c>
      <x:c r="N48" s="288" t="str"/>
      <x:c r="O48" s="288" t="str"/>
      <x:c r="P48" s="288" t="str"/>
      <x:c r="Q48" s="288" t="str"/>
      <x:c r="R48" s="114" t="str"/>
    </x:row>
    <x:row r="49">
      <x:c r="A49" s="113" t="str"/>
      <x:c r="B49" s="288" t="str"/>
      <x:c r="C49" s="288" t="str"/>
      <x:c r="D49" s="288" t="str"/>
      <x:c r="E49" s="288" t="str"/>
      <x:c r="F49" s="288" t="str"/>
      <x:c r="G49" s="294" t="str"/>
      <x:c r="H49" s="294" t="str"/>
      <x:c r="I49" s="298" t="str"/>
      <x:c r="J49" s="298" t="str"/>
      <x:c r="K49" s="288" t="str">
        <x:f>IF(A49="","",IF(OR(I49="",J49=""),"",IF(ABS(J49)&lt;=ABS(I49),"Pass","Fail")))</x:f>
      </x:c>
      <x:c r="L49" s="302" t="str">
        <x:f>IF(A49="","",IF(H49="","",H49-TODAY()))</x:f>
      </x:c>
      <x:c r="M49" s="288" t="str">
        <x:f>IF(A49="","",IF(K49="Fail","Out of Tolerance",IF(H49&lt;TODAY(),"Overdue",IF(H49-TODAY()&lt;=30,"Due Soon","Current"))))</x:f>
      </x:c>
      <x:c r="N49" s="288" t="str"/>
      <x:c r="O49" s="288" t="str"/>
      <x:c r="P49" s="288" t="str"/>
      <x:c r="Q49" s="288" t="str"/>
      <x:c r="R49" s="114" t="str"/>
    </x:row>
    <x:row r="50">
      <x:c r="A50" s="113" t="str"/>
      <x:c r="B50" s="288" t="str"/>
      <x:c r="C50" s="288" t="str"/>
      <x:c r="D50" s="288" t="str"/>
      <x:c r="E50" s="288" t="str"/>
      <x:c r="F50" s="288" t="str"/>
      <x:c r="G50" s="294" t="str"/>
      <x:c r="H50" s="294" t="str"/>
      <x:c r="I50" s="298" t="str"/>
      <x:c r="J50" s="298" t="str"/>
      <x:c r="K50" s="288" t="str">
        <x:f>IF(A50="","",IF(OR(I50="",J50=""),"",IF(ABS(J50)&lt;=ABS(I50),"Pass","Fail")))</x:f>
      </x:c>
      <x:c r="L50" s="302" t="str">
        <x:f>IF(A50="","",IF(H50="","",H50-TODAY()))</x:f>
      </x:c>
      <x:c r="M50" s="288" t="str">
        <x:f>IF(A50="","",IF(K50="Fail","Out of Tolerance",IF(H50&lt;TODAY(),"Overdue",IF(H50-TODAY()&lt;=30,"Due Soon","Current"))))</x:f>
      </x:c>
      <x:c r="N50" s="288" t="str"/>
      <x:c r="O50" s="288" t="str"/>
      <x:c r="P50" s="288" t="str"/>
      <x:c r="Q50" s="288" t="str"/>
      <x:c r="R50" s="114" t="str"/>
    </x:row>
    <x:row r="51">
      <x:c r="A51" s="113" t="str"/>
      <x:c r="B51" s="288" t="str"/>
      <x:c r="C51" s="288" t="str"/>
      <x:c r="D51" s="288" t="str"/>
      <x:c r="E51" s="288" t="str"/>
      <x:c r="F51" s="288" t="str"/>
      <x:c r="G51" s="294" t="str"/>
      <x:c r="H51" s="294" t="str"/>
      <x:c r="I51" s="298" t="str"/>
      <x:c r="J51" s="298" t="str"/>
      <x:c r="K51" s="288" t="str">
        <x:f>IF(A51="","",IF(OR(I51="",J51=""),"",IF(ABS(J51)&lt;=ABS(I51),"Pass","Fail")))</x:f>
      </x:c>
      <x:c r="L51" s="302" t="str">
        <x:f>IF(A51="","",IF(H51="","",H51-TODAY()))</x:f>
      </x:c>
      <x:c r="M51" s="288" t="str">
        <x:f>IF(A51="","",IF(K51="Fail","Out of Tolerance",IF(H51&lt;TODAY(),"Overdue",IF(H51-TODAY()&lt;=30,"Due Soon","Current"))))</x:f>
      </x:c>
      <x:c r="N51" s="288" t="str"/>
      <x:c r="O51" s="288" t="str"/>
      <x:c r="P51" s="288" t="str"/>
      <x:c r="Q51" s="288" t="str"/>
      <x:c r="R51" s="114" t="str"/>
    </x:row>
    <x:row r="52">
      <x:c r="A52" s="113" t="str"/>
      <x:c r="B52" s="288" t="str"/>
      <x:c r="C52" s="288" t="str"/>
      <x:c r="D52" s="288" t="str"/>
      <x:c r="E52" s="288" t="str"/>
      <x:c r="F52" s="288" t="str"/>
      <x:c r="G52" s="294" t="str"/>
      <x:c r="H52" s="294" t="str"/>
      <x:c r="I52" s="298" t="str"/>
      <x:c r="J52" s="298" t="str"/>
      <x:c r="K52" s="288" t="str">
        <x:f>IF(A52="","",IF(OR(I52="",J52=""),"",IF(ABS(J52)&lt;=ABS(I52),"Pass","Fail")))</x:f>
      </x:c>
      <x:c r="L52" s="302" t="str">
        <x:f>IF(A52="","",IF(H52="","",H52-TODAY()))</x:f>
      </x:c>
      <x:c r="M52" s="288" t="str">
        <x:f>IF(A52="","",IF(K52="Fail","Out of Tolerance",IF(H52&lt;TODAY(),"Overdue",IF(H52-TODAY()&lt;=30,"Due Soon","Current"))))</x:f>
      </x:c>
      <x:c r="N52" s="288" t="str"/>
      <x:c r="O52" s="288" t="str"/>
      <x:c r="P52" s="288" t="str"/>
      <x:c r="Q52" s="288" t="str"/>
      <x:c r="R52" s="114" t="str"/>
    </x:row>
    <x:row r="53">
      <x:c r="A53" s="113" t="str"/>
      <x:c r="B53" s="288" t="str"/>
      <x:c r="C53" s="288" t="str"/>
      <x:c r="D53" s="288" t="str"/>
      <x:c r="E53" s="288" t="str"/>
      <x:c r="F53" s="288" t="str"/>
      <x:c r="G53" s="294" t="str"/>
      <x:c r="H53" s="294" t="str"/>
      <x:c r="I53" s="298" t="str"/>
      <x:c r="J53" s="298" t="str"/>
      <x:c r="K53" s="288" t="str">
        <x:f>IF(A53="","",IF(OR(I53="",J53=""),"",IF(ABS(J53)&lt;=ABS(I53),"Pass","Fail")))</x:f>
      </x:c>
      <x:c r="L53" s="302" t="str">
        <x:f>IF(A53="","",IF(H53="","",H53-TODAY()))</x:f>
      </x:c>
      <x:c r="M53" s="288" t="str">
        <x:f>IF(A53="","",IF(K53="Fail","Out of Tolerance",IF(H53&lt;TODAY(),"Overdue",IF(H53-TODAY()&lt;=30,"Due Soon","Current"))))</x:f>
      </x:c>
      <x:c r="N53" s="288" t="str"/>
      <x:c r="O53" s="288" t="str"/>
      <x:c r="P53" s="288" t="str"/>
      <x:c r="Q53" s="288" t="str"/>
      <x:c r="R53" s="114" t="str"/>
    </x:row>
    <x:row r="54">
      <x:c r="A54" s="113" t="str"/>
      <x:c r="B54" s="288" t="str"/>
      <x:c r="C54" s="288" t="str"/>
      <x:c r="D54" s="288" t="str"/>
      <x:c r="E54" s="288" t="str"/>
      <x:c r="F54" s="288" t="str"/>
      <x:c r="G54" s="294" t="str"/>
      <x:c r="H54" s="294" t="str"/>
      <x:c r="I54" s="298" t="str"/>
      <x:c r="J54" s="298" t="str"/>
      <x:c r="K54" s="288" t="str">
        <x:f>IF(A54="","",IF(OR(I54="",J54=""),"",IF(ABS(J54)&lt;=ABS(I54),"Pass","Fail")))</x:f>
      </x:c>
      <x:c r="L54" s="302" t="str">
        <x:f>IF(A54="","",IF(H54="","",H54-TODAY()))</x:f>
      </x:c>
      <x:c r="M54" s="288" t="str">
        <x:f>IF(A54="","",IF(K54="Fail","Out of Tolerance",IF(H54&lt;TODAY(),"Overdue",IF(H54-TODAY()&lt;=30,"Due Soon","Current"))))</x:f>
      </x:c>
      <x:c r="N54" s="288" t="str"/>
      <x:c r="O54" s="288" t="str"/>
      <x:c r="P54" s="288" t="str"/>
      <x:c r="Q54" s="288" t="str"/>
      <x:c r="R54" s="114" t="str"/>
    </x:row>
    <x:row r="55">
      <x:c r="A55" s="113" t="str"/>
      <x:c r="B55" s="288" t="str"/>
      <x:c r="C55" s="288" t="str"/>
      <x:c r="D55" s="288" t="str"/>
      <x:c r="E55" s="288" t="str"/>
      <x:c r="F55" s="288" t="str"/>
      <x:c r="G55" s="294" t="str"/>
      <x:c r="H55" s="294" t="str"/>
      <x:c r="I55" s="298" t="str"/>
      <x:c r="J55" s="298" t="str"/>
      <x:c r="K55" s="288" t="str">
        <x:f>IF(A55="","",IF(OR(I55="",J55=""),"",IF(ABS(J55)&lt;=ABS(I55),"Pass","Fail")))</x:f>
      </x:c>
      <x:c r="L55" s="302" t="str">
        <x:f>IF(A55="","",IF(H55="","",H55-TODAY()))</x:f>
      </x:c>
      <x:c r="M55" s="288" t="str">
        <x:f>IF(A55="","",IF(K55="Fail","Out of Tolerance",IF(H55&lt;TODAY(),"Overdue",IF(H55-TODAY()&lt;=30,"Due Soon","Current"))))</x:f>
      </x:c>
      <x:c r="N55" s="288" t="str"/>
      <x:c r="O55" s="288" t="str"/>
      <x:c r="P55" s="288" t="str"/>
      <x:c r="Q55" s="288" t="str"/>
      <x:c r="R55" s="114" t="str"/>
    </x:row>
    <x:row r="56">
      <x:c r="A56" s="113" t="str"/>
      <x:c r="B56" s="288" t="str"/>
      <x:c r="C56" s="288" t="str"/>
      <x:c r="D56" s="288" t="str"/>
      <x:c r="E56" s="288" t="str"/>
      <x:c r="F56" s="288" t="str"/>
      <x:c r="G56" s="294" t="str"/>
      <x:c r="H56" s="294" t="str"/>
      <x:c r="I56" s="298" t="str"/>
      <x:c r="J56" s="298" t="str"/>
      <x:c r="K56" s="288" t="str">
        <x:f>IF(A56="","",IF(OR(I56="",J56=""),"",IF(ABS(J56)&lt;=ABS(I56),"Pass","Fail")))</x:f>
      </x:c>
      <x:c r="L56" s="302" t="str">
        <x:f>IF(A56="","",IF(H56="","",H56-TODAY()))</x:f>
      </x:c>
      <x:c r="M56" s="288" t="str">
        <x:f>IF(A56="","",IF(K56="Fail","Out of Tolerance",IF(H56&lt;TODAY(),"Overdue",IF(H56-TODAY()&lt;=30,"Due Soon","Current"))))</x:f>
      </x:c>
      <x:c r="N56" s="288" t="str"/>
      <x:c r="O56" s="288" t="str"/>
      <x:c r="P56" s="288" t="str"/>
      <x:c r="Q56" s="288" t="str"/>
      <x:c r="R56" s="114" t="str"/>
    </x:row>
    <x:row r="57">
      <x:c r="A57" s="113" t="str"/>
      <x:c r="B57" s="288" t="str"/>
      <x:c r="C57" s="288" t="str"/>
      <x:c r="D57" s="288" t="str"/>
      <x:c r="E57" s="288" t="str"/>
      <x:c r="F57" s="288" t="str"/>
      <x:c r="G57" s="294" t="str"/>
      <x:c r="H57" s="294" t="str"/>
      <x:c r="I57" s="298" t="str"/>
      <x:c r="J57" s="298" t="str"/>
      <x:c r="K57" s="288" t="str">
        <x:f>IF(A57="","",IF(OR(I57="",J57=""),"",IF(ABS(J57)&lt;=ABS(I57),"Pass","Fail")))</x:f>
      </x:c>
      <x:c r="L57" s="302" t="str">
        <x:f>IF(A57="","",IF(H57="","",H57-TODAY()))</x:f>
      </x:c>
      <x:c r="M57" s="288" t="str">
        <x:f>IF(A57="","",IF(K57="Fail","Out of Tolerance",IF(H57&lt;TODAY(),"Overdue",IF(H57-TODAY()&lt;=30,"Due Soon","Current"))))</x:f>
      </x:c>
      <x:c r="N57" s="288" t="str"/>
      <x:c r="O57" s="288" t="str"/>
      <x:c r="P57" s="288" t="str"/>
      <x:c r="Q57" s="288" t="str"/>
      <x:c r="R57" s="114" t="str"/>
    </x:row>
    <x:row r="58">
      <x:c r="A58" s="113" t="str"/>
      <x:c r="B58" s="288" t="str"/>
      <x:c r="C58" s="288" t="str"/>
      <x:c r="D58" s="288" t="str"/>
      <x:c r="E58" s="288" t="str"/>
      <x:c r="F58" s="288" t="str"/>
      <x:c r="G58" s="294" t="str"/>
      <x:c r="H58" s="294" t="str"/>
      <x:c r="I58" s="298" t="str"/>
      <x:c r="J58" s="298" t="str"/>
      <x:c r="K58" s="288" t="str">
        <x:f>IF(A58="","",IF(OR(I58="",J58=""),"",IF(ABS(J58)&lt;=ABS(I58),"Pass","Fail")))</x:f>
      </x:c>
      <x:c r="L58" s="302" t="str">
        <x:f>IF(A58="","",IF(H58="","",H58-TODAY()))</x:f>
      </x:c>
      <x:c r="M58" s="288" t="str">
        <x:f>IF(A58="","",IF(K58="Fail","Out of Tolerance",IF(H58&lt;TODAY(),"Overdue",IF(H58-TODAY()&lt;=30,"Due Soon","Current"))))</x:f>
      </x:c>
      <x:c r="N58" s="288" t="str"/>
      <x:c r="O58" s="288" t="str"/>
      <x:c r="P58" s="288" t="str"/>
      <x:c r="Q58" s="288" t="str"/>
      <x:c r="R58" s="114" t="str"/>
    </x:row>
    <x:row r="59">
      <x:c r="A59" s="113" t="str"/>
      <x:c r="B59" s="288" t="str"/>
      <x:c r="C59" s="288" t="str"/>
      <x:c r="D59" s="288" t="str"/>
      <x:c r="E59" s="288" t="str"/>
      <x:c r="F59" s="288" t="str"/>
      <x:c r="G59" s="294" t="str"/>
      <x:c r="H59" s="294" t="str"/>
      <x:c r="I59" s="298" t="str"/>
      <x:c r="J59" s="298" t="str"/>
      <x:c r="K59" s="288" t="str">
        <x:f>IF(A59="","",IF(OR(I59="",J59=""),"",IF(ABS(J59)&lt;=ABS(I59),"Pass","Fail")))</x:f>
      </x:c>
      <x:c r="L59" s="302" t="str">
        <x:f>IF(A59="","",IF(H59="","",H59-TODAY()))</x:f>
      </x:c>
      <x:c r="M59" s="288" t="str">
        <x:f>IF(A59="","",IF(K59="Fail","Out of Tolerance",IF(H59&lt;TODAY(),"Overdue",IF(H59-TODAY()&lt;=30,"Due Soon","Current"))))</x:f>
      </x:c>
      <x:c r="N59" s="288" t="str"/>
      <x:c r="O59" s="288" t="str"/>
      <x:c r="P59" s="288" t="str"/>
      <x:c r="Q59" s="288" t="str"/>
      <x:c r="R59" s="114" t="str"/>
    </x:row>
    <x:row r="60">
      <x:c r="A60" s="113" t="str"/>
      <x:c r="B60" s="288" t="str"/>
      <x:c r="C60" s="288" t="str"/>
      <x:c r="D60" s="288" t="str"/>
      <x:c r="E60" s="288" t="str"/>
      <x:c r="F60" s="288" t="str"/>
      <x:c r="G60" s="294" t="str"/>
      <x:c r="H60" s="294" t="str"/>
      <x:c r="I60" s="298" t="str"/>
      <x:c r="J60" s="298" t="str"/>
      <x:c r="K60" s="288" t="str">
        <x:f>IF(A60="","",IF(OR(I60="",J60=""),"",IF(ABS(J60)&lt;=ABS(I60),"Pass","Fail")))</x:f>
      </x:c>
      <x:c r="L60" s="302" t="str">
        <x:f>IF(A60="","",IF(H60="","",H60-TODAY()))</x:f>
      </x:c>
      <x:c r="M60" s="288" t="str">
        <x:f>IF(A60="","",IF(K60="Fail","Out of Tolerance",IF(H60&lt;TODAY(),"Overdue",IF(H60-TODAY()&lt;=30,"Due Soon","Current"))))</x:f>
      </x:c>
      <x:c r="N60" s="288" t="str"/>
      <x:c r="O60" s="288" t="str"/>
      <x:c r="P60" s="288" t="str"/>
      <x:c r="Q60" s="288" t="str"/>
      <x:c r="R60" s="114" t="str"/>
    </x:row>
    <x:row r="61">
      <x:c r="A61" s="113" t="str"/>
      <x:c r="B61" s="288" t="str"/>
      <x:c r="C61" s="288" t="str"/>
      <x:c r="D61" s="288" t="str"/>
      <x:c r="E61" s="288" t="str"/>
      <x:c r="F61" s="288" t="str"/>
      <x:c r="G61" s="294" t="str"/>
      <x:c r="H61" s="294" t="str"/>
      <x:c r="I61" s="298" t="str"/>
      <x:c r="J61" s="298" t="str"/>
      <x:c r="K61" s="288" t="str">
        <x:f>IF(A61="","",IF(OR(I61="",J61=""),"",IF(ABS(J61)&lt;=ABS(I61),"Pass","Fail")))</x:f>
      </x:c>
      <x:c r="L61" s="302" t="str">
        <x:f>IF(A61="","",IF(H61="","",H61-TODAY()))</x:f>
      </x:c>
      <x:c r="M61" s="288" t="str">
        <x:f>IF(A61="","",IF(K61="Fail","Out of Tolerance",IF(H61&lt;TODAY(),"Overdue",IF(H61-TODAY()&lt;=30,"Due Soon","Current"))))</x:f>
      </x:c>
      <x:c r="N61" s="288" t="str"/>
      <x:c r="O61" s="288" t="str"/>
      <x:c r="P61" s="288" t="str"/>
      <x:c r="Q61" s="288" t="str"/>
      <x:c r="R61" s="114" t="str"/>
    </x:row>
    <x:row r="62">
      <x:c r="A62" s="113" t="str"/>
      <x:c r="B62" s="288" t="str"/>
      <x:c r="C62" s="288" t="str"/>
      <x:c r="D62" s="288" t="str"/>
      <x:c r="E62" s="288" t="str"/>
      <x:c r="F62" s="288" t="str"/>
      <x:c r="G62" s="294" t="str"/>
      <x:c r="H62" s="294" t="str"/>
      <x:c r="I62" s="298" t="str"/>
      <x:c r="J62" s="298" t="str"/>
      <x:c r="K62" s="288" t="str">
        <x:f>IF(A62="","",IF(OR(I62="",J62=""),"",IF(ABS(J62)&lt;=ABS(I62),"Pass","Fail")))</x:f>
      </x:c>
      <x:c r="L62" s="302" t="str">
        <x:f>IF(A62="","",IF(H62="","",H62-TODAY()))</x:f>
      </x:c>
      <x:c r="M62" s="288" t="str">
        <x:f>IF(A62="","",IF(K62="Fail","Out of Tolerance",IF(H62&lt;TODAY(),"Overdue",IF(H62-TODAY()&lt;=30,"Due Soon","Current"))))</x:f>
      </x:c>
      <x:c r="N62" s="288" t="str"/>
      <x:c r="O62" s="288" t="str"/>
      <x:c r="P62" s="288" t="str"/>
      <x:c r="Q62" s="288" t="str"/>
      <x:c r="R62" s="114" t="str"/>
    </x:row>
    <x:row r="63">
      <x:c r="A63" s="113" t="str"/>
      <x:c r="B63" s="288" t="str"/>
      <x:c r="C63" s="288" t="str"/>
      <x:c r="D63" s="288" t="str"/>
      <x:c r="E63" s="288" t="str"/>
      <x:c r="F63" s="288" t="str"/>
      <x:c r="G63" s="294" t="str"/>
      <x:c r="H63" s="294" t="str"/>
      <x:c r="I63" s="298" t="str"/>
      <x:c r="J63" s="298" t="str"/>
      <x:c r="K63" s="288" t="str">
        <x:f>IF(A63="","",IF(OR(I63="",J63=""),"",IF(ABS(J63)&lt;=ABS(I63),"Pass","Fail")))</x:f>
      </x:c>
      <x:c r="L63" s="302" t="str">
        <x:f>IF(A63="","",IF(H63="","",H63-TODAY()))</x:f>
      </x:c>
      <x:c r="M63" s="288" t="str">
        <x:f>IF(A63="","",IF(K63="Fail","Out of Tolerance",IF(H63&lt;TODAY(),"Overdue",IF(H63-TODAY()&lt;=30,"Due Soon","Current"))))</x:f>
      </x:c>
      <x:c r="N63" s="288" t="str"/>
      <x:c r="O63" s="288" t="str"/>
      <x:c r="P63" s="288" t="str"/>
      <x:c r="Q63" s="288" t="str"/>
      <x:c r="R63" s="114" t="str"/>
    </x:row>
    <x:row r="64">
      <x:c r="A64" s="113" t="str"/>
      <x:c r="B64" s="288" t="str"/>
      <x:c r="C64" s="288" t="str"/>
      <x:c r="D64" s="288" t="str"/>
      <x:c r="E64" s="288" t="str"/>
      <x:c r="F64" s="288" t="str"/>
      <x:c r="G64" s="294" t="str"/>
      <x:c r="H64" s="294" t="str"/>
      <x:c r="I64" s="298" t="str"/>
      <x:c r="J64" s="298" t="str"/>
      <x:c r="K64" s="288" t="str">
        <x:f>IF(A64="","",IF(OR(I64="",J64=""),"",IF(ABS(J64)&lt;=ABS(I64),"Pass","Fail")))</x:f>
      </x:c>
      <x:c r="L64" s="302" t="str">
        <x:f>IF(A64="","",IF(H64="","",H64-TODAY()))</x:f>
      </x:c>
      <x:c r="M64" s="288" t="str">
        <x:f>IF(A64="","",IF(K64="Fail","Out of Tolerance",IF(H64&lt;TODAY(),"Overdue",IF(H64-TODAY()&lt;=30,"Due Soon","Current"))))</x:f>
      </x:c>
      <x:c r="N64" s="288" t="str"/>
      <x:c r="O64" s="288" t="str"/>
      <x:c r="P64" s="288" t="str"/>
      <x:c r="Q64" s="288" t="str"/>
      <x:c r="R64" s="114" t="str"/>
    </x:row>
    <x:row r="65">
      <x:c r="A65" s="113" t="str"/>
      <x:c r="B65" s="288" t="str"/>
      <x:c r="C65" s="288" t="str"/>
      <x:c r="D65" s="288" t="str"/>
      <x:c r="E65" s="288" t="str"/>
      <x:c r="F65" s="288" t="str"/>
      <x:c r="G65" s="294" t="str"/>
      <x:c r="H65" s="294" t="str"/>
      <x:c r="I65" s="298" t="str"/>
      <x:c r="J65" s="298" t="str"/>
      <x:c r="K65" s="288" t="str">
        <x:f>IF(A65="","",IF(OR(I65="",J65=""),"",IF(ABS(J65)&lt;=ABS(I65),"Pass","Fail")))</x:f>
      </x:c>
      <x:c r="L65" s="302" t="str">
        <x:f>IF(A65="","",IF(H65="","",H65-TODAY()))</x:f>
      </x:c>
      <x:c r="M65" s="288" t="str">
        <x:f>IF(A65="","",IF(K65="Fail","Out of Tolerance",IF(H65&lt;TODAY(),"Overdue",IF(H65-TODAY()&lt;=30,"Due Soon","Current"))))</x:f>
      </x:c>
      <x:c r="N65" s="288" t="str"/>
      <x:c r="O65" s="288" t="str"/>
      <x:c r="P65" s="288" t="str"/>
      <x:c r="Q65" s="288" t="str"/>
      <x:c r="R65" s="114" t="str"/>
    </x:row>
    <x:row r="66">
      <x:c r="A66" s="113" t="str"/>
      <x:c r="B66" s="288" t="str"/>
      <x:c r="C66" s="288" t="str"/>
      <x:c r="D66" s="288" t="str"/>
      <x:c r="E66" s="288" t="str"/>
      <x:c r="F66" s="288" t="str"/>
      <x:c r="G66" s="294" t="str"/>
      <x:c r="H66" s="294" t="str"/>
      <x:c r="I66" s="298" t="str"/>
      <x:c r="J66" s="298" t="str"/>
      <x:c r="K66" s="288" t="str">
        <x:f>IF(A66="","",IF(OR(I66="",J66=""),"",IF(ABS(J66)&lt;=ABS(I66),"Pass","Fail")))</x:f>
      </x:c>
      <x:c r="L66" s="302" t="str">
        <x:f>IF(A66="","",IF(H66="","",H66-TODAY()))</x:f>
      </x:c>
      <x:c r="M66" s="288" t="str">
        <x:f>IF(A66="","",IF(K66="Fail","Out of Tolerance",IF(H66&lt;TODAY(),"Overdue",IF(H66-TODAY()&lt;=30,"Due Soon","Current"))))</x:f>
      </x:c>
      <x:c r="N66" s="288" t="str"/>
      <x:c r="O66" s="288" t="str"/>
      <x:c r="P66" s="288" t="str"/>
      <x:c r="Q66" s="288" t="str"/>
      <x:c r="R66" s="114" t="str"/>
    </x:row>
    <x:row r="67">
      <x:c r="A67" s="113" t="str"/>
      <x:c r="B67" s="288" t="str"/>
      <x:c r="C67" s="288" t="str"/>
      <x:c r="D67" s="288" t="str"/>
      <x:c r="E67" s="288" t="str"/>
      <x:c r="F67" s="288" t="str"/>
      <x:c r="G67" s="294" t="str"/>
      <x:c r="H67" s="294" t="str"/>
      <x:c r="I67" s="298" t="str"/>
      <x:c r="J67" s="298" t="str"/>
      <x:c r="K67" s="288" t="str">
        <x:f>IF(A67="","",IF(OR(I67="",J67=""),"",IF(ABS(J67)&lt;=ABS(I67),"Pass","Fail")))</x:f>
      </x:c>
      <x:c r="L67" s="302" t="str">
        <x:f>IF(A67="","",IF(H67="","",H67-TODAY()))</x:f>
      </x:c>
      <x:c r="M67" s="288" t="str">
        <x:f>IF(A67="","",IF(K67="Fail","Out of Tolerance",IF(H67&lt;TODAY(),"Overdue",IF(H67-TODAY()&lt;=30,"Due Soon","Current"))))</x:f>
      </x:c>
      <x:c r="N67" s="288" t="str"/>
      <x:c r="O67" s="288" t="str"/>
      <x:c r="P67" s="288" t="str"/>
      <x:c r="Q67" s="288" t="str"/>
      <x:c r="R67" s="114" t="str"/>
    </x:row>
    <x:row r="68">
      <x:c r="A68" s="113" t="str"/>
      <x:c r="B68" s="288" t="str"/>
      <x:c r="C68" s="288" t="str"/>
      <x:c r="D68" s="288" t="str"/>
      <x:c r="E68" s="288" t="str"/>
      <x:c r="F68" s="288" t="str"/>
      <x:c r="G68" s="294" t="str"/>
      <x:c r="H68" s="294" t="str"/>
      <x:c r="I68" s="298" t="str"/>
      <x:c r="J68" s="298" t="str"/>
      <x:c r="K68" s="288" t="str">
        <x:f>IF(A68="","",IF(OR(I68="",J68=""),"",IF(ABS(J68)&lt;=ABS(I68),"Pass","Fail")))</x:f>
      </x:c>
      <x:c r="L68" s="302" t="str">
        <x:f>IF(A68="","",IF(H68="","",H68-TODAY()))</x:f>
      </x:c>
      <x:c r="M68" s="288" t="str">
        <x:f>IF(A68="","",IF(K68="Fail","Out of Tolerance",IF(H68&lt;TODAY(),"Overdue",IF(H68-TODAY()&lt;=30,"Due Soon","Current"))))</x:f>
      </x:c>
      <x:c r="N68" s="288" t="str"/>
      <x:c r="O68" s="288" t="str"/>
      <x:c r="P68" s="288" t="str"/>
      <x:c r="Q68" s="288" t="str"/>
      <x:c r="R68" s="114" t="str"/>
    </x:row>
    <x:row r="69">
      <x:c r="A69" s="113" t="str"/>
      <x:c r="B69" s="288" t="str"/>
      <x:c r="C69" s="288" t="str"/>
      <x:c r="D69" s="288" t="str"/>
      <x:c r="E69" s="288" t="str"/>
      <x:c r="F69" s="288" t="str"/>
      <x:c r="G69" s="294" t="str"/>
      <x:c r="H69" s="294" t="str"/>
      <x:c r="I69" s="298" t="str"/>
      <x:c r="J69" s="298" t="str"/>
      <x:c r="K69" s="288" t="str">
        <x:f>IF(A69="","",IF(OR(I69="",J69=""),"",IF(ABS(J69)&lt;=ABS(I69),"Pass","Fail")))</x:f>
      </x:c>
      <x:c r="L69" s="302" t="str">
        <x:f>IF(A69="","",IF(H69="","",H69-TODAY()))</x:f>
      </x:c>
      <x:c r="M69" s="288" t="str">
        <x:f>IF(A69="","",IF(K69="Fail","Out of Tolerance",IF(H69&lt;TODAY(),"Overdue",IF(H69-TODAY()&lt;=30,"Due Soon","Current"))))</x:f>
      </x:c>
      <x:c r="N69" s="288" t="str"/>
      <x:c r="O69" s="288" t="str"/>
      <x:c r="P69" s="288" t="str"/>
      <x:c r="Q69" s="288" t="str"/>
      <x:c r="R69" s="114" t="str"/>
    </x:row>
    <x:row r="70">
      <x:c r="A70" s="113" t="str"/>
      <x:c r="B70" s="288" t="str"/>
      <x:c r="C70" s="288" t="str"/>
      <x:c r="D70" s="288" t="str"/>
      <x:c r="E70" s="288" t="str"/>
      <x:c r="F70" s="288" t="str"/>
      <x:c r="G70" s="294" t="str"/>
      <x:c r="H70" s="294" t="str"/>
      <x:c r="I70" s="298" t="str"/>
      <x:c r="J70" s="298" t="str"/>
      <x:c r="K70" s="288" t="str">
        <x:f>IF(A70="","",IF(OR(I70="",J70=""),"",IF(ABS(J70)&lt;=ABS(I70),"Pass","Fail")))</x:f>
      </x:c>
      <x:c r="L70" s="302" t="str">
        <x:f>IF(A70="","",IF(H70="","",H70-TODAY()))</x:f>
      </x:c>
      <x:c r="M70" s="288" t="str">
        <x:f>IF(A70="","",IF(K70="Fail","Out of Tolerance",IF(H70&lt;TODAY(),"Overdue",IF(H70-TODAY()&lt;=30,"Due Soon","Current"))))</x:f>
      </x:c>
      <x:c r="N70" s="288" t="str"/>
      <x:c r="O70" s="288" t="str"/>
      <x:c r="P70" s="288" t="str"/>
      <x:c r="Q70" s="288" t="str"/>
      <x:c r="R70" s="114" t="str"/>
    </x:row>
    <x:row r="71">
      <x:c r="A71" s="113" t="str"/>
      <x:c r="B71" s="288" t="str"/>
      <x:c r="C71" s="288" t="str"/>
      <x:c r="D71" s="288" t="str"/>
      <x:c r="E71" s="288" t="str"/>
      <x:c r="F71" s="288" t="str"/>
      <x:c r="G71" s="294" t="str"/>
      <x:c r="H71" s="294" t="str"/>
      <x:c r="I71" s="298" t="str"/>
      <x:c r="J71" s="298" t="str"/>
      <x:c r="K71" s="288" t="str">
        <x:f>IF(A71="","",IF(OR(I71="",J71=""),"",IF(ABS(J71)&lt;=ABS(I71),"Pass","Fail")))</x:f>
      </x:c>
      <x:c r="L71" s="302" t="str">
        <x:f>IF(A71="","",IF(H71="","",H71-TODAY()))</x:f>
      </x:c>
      <x:c r="M71" s="288" t="str">
        <x:f>IF(A71="","",IF(K71="Fail","Out of Tolerance",IF(H71&lt;TODAY(),"Overdue",IF(H71-TODAY()&lt;=30,"Due Soon","Current"))))</x:f>
      </x:c>
      <x:c r="N71" s="288" t="str"/>
      <x:c r="O71" s="288" t="str"/>
      <x:c r="P71" s="288" t="str"/>
      <x:c r="Q71" s="288" t="str"/>
      <x:c r="R71" s="114" t="str"/>
    </x:row>
    <x:row r="72">
      <x:c r="A72" s="113" t="str"/>
      <x:c r="B72" s="288" t="str"/>
      <x:c r="C72" s="288" t="str"/>
      <x:c r="D72" s="288" t="str"/>
      <x:c r="E72" s="288" t="str"/>
      <x:c r="F72" s="288" t="str"/>
      <x:c r="G72" s="294" t="str"/>
      <x:c r="H72" s="294" t="str"/>
      <x:c r="I72" s="298" t="str"/>
      <x:c r="J72" s="298" t="str"/>
      <x:c r="K72" s="288" t="str">
        <x:f>IF(A72="","",IF(OR(I72="",J72=""),"",IF(ABS(J72)&lt;=ABS(I72),"Pass","Fail")))</x:f>
      </x:c>
      <x:c r="L72" s="302" t="str">
        <x:f>IF(A72="","",IF(H72="","",H72-TODAY()))</x:f>
      </x:c>
      <x:c r="M72" s="288" t="str">
        <x:f>IF(A72="","",IF(K72="Fail","Out of Tolerance",IF(H72&lt;TODAY(),"Overdue",IF(H72-TODAY()&lt;=30,"Due Soon","Current"))))</x:f>
      </x:c>
      <x:c r="N72" s="288" t="str"/>
      <x:c r="O72" s="288" t="str"/>
      <x:c r="P72" s="288" t="str"/>
      <x:c r="Q72" s="288" t="str"/>
      <x:c r="R72" s="114" t="str"/>
    </x:row>
    <x:row r="73">
      <x:c r="A73" s="113" t="str"/>
      <x:c r="B73" s="288" t="str"/>
      <x:c r="C73" s="288" t="str"/>
      <x:c r="D73" s="288" t="str"/>
      <x:c r="E73" s="288" t="str"/>
      <x:c r="F73" s="288" t="str"/>
      <x:c r="G73" s="294" t="str"/>
      <x:c r="H73" s="294" t="str"/>
      <x:c r="I73" s="298" t="str"/>
      <x:c r="J73" s="298" t="str"/>
      <x:c r="K73" s="288" t="str">
        <x:f>IF(A73="","",IF(OR(I73="",J73=""),"",IF(ABS(J73)&lt;=ABS(I73),"Pass","Fail")))</x:f>
      </x:c>
      <x:c r="L73" s="302" t="str">
        <x:f>IF(A73="","",IF(H73="","",H73-TODAY()))</x:f>
      </x:c>
      <x:c r="M73" s="288" t="str">
        <x:f>IF(A73="","",IF(K73="Fail","Out of Tolerance",IF(H73&lt;TODAY(),"Overdue",IF(H73-TODAY()&lt;=30,"Due Soon","Current"))))</x:f>
      </x:c>
      <x:c r="N73" s="288" t="str"/>
      <x:c r="O73" s="288" t="str"/>
      <x:c r="P73" s="288" t="str"/>
      <x:c r="Q73" s="288" t="str"/>
      <x:c r="R73" s="114" t="str"/>
    </x:row>
    <x:row r="74">
      <x:c r="A74" s="113" t="str"/>
      <x:c r="B74" s="288" t="str"/>
      <x:c r="C74" s="288" t="str"/>
      <x:c r="D74" s="288" t="str"/>
      <x:c r="E74" s="288" t="str"/>
      <x:c r="F74" s="288" t="str"/>
      <x:c r="G74" s="294" t="str"/>
      <x:c r="H74" s="294" t="str"/>
      <x:c r="I74" s="298" t="str"/>
      <x:c r="J74" s="298" t="str"/>
      <x:c r="K74" s="288" t="str">
        <x:f>IF(A74="","",IF(OR(I74="",J74=""),"",IF(ABS(J74)&lt;=ABS(I74),"Pass","Fail")))</x:f>
      </x:c>
      <x:c r="L74" s="302" t="str">
        <x:f>IF(A74="","",IF(H74="","",H74-TODAY()))</x:f>
      </x:c>
      <x:c r="M74" s="288" t="str">
        <x:f>IF(A74="","",IF(K74="Fail","Out of Tolerance",IF(H74&lt;TODAY(),"Overdue",IF(H74-TODAY()&lt;=30,"Due Soon","Current"))))</x:f>
      </x:c>
      <x:c r="N74" s="288" t="str"/>
      <x:c r="O74" s="288" t="str"/>
      <x:c r="P74" s="288" t="str"/>
      <x:c r="Q74" s="288" t="str"/>
      <x:c r="R74" s="114" t="str"/>
    </x:row>
    <x:row r="75">
      <x:c r="A75" s="115" t="str"/>
      <x:c r="B75" s="289" t="str"/>
      <x:c r="C75" s="289" t="str"/>
      <x:c r="D75" s="289" t="str"/>
      <x:c r="E75" s="289" t="str"/>
      <x:c r="F75" s="289" t="str"/>
      <x:c r="G75" s="295" t="str"/>
      <x:c r="H75" s="295" t="str"/>
      <x:c r="I75" s="299" t="str"/>
      <x:c r="J75" s="299" t="str"/>
      <x:c r="K75" s="289" t="str">
        <x:f>IF(A75="","",IF(OR(I75="",J75=""),"",IF(ABS(J75)&lt;=ABS(I75),"Pass","Fail")))</x:f>
      </x:c>
      <x:c r="L75" s="303" t="str">
        <x:f>IF(A75="","",IF(H75="","",H75-TODAY()))</x:f>
      </x:c>
      <x:c r="M75" s="289" t="str">
        <x:f>IF(A75="","",IF(K75="Fail","Out of Tolerance",IF(H75&lt;TODAY(),"Overdue",IF(H75-TODAY()&lt;=30,"Due Soon","Current"))))</x:f>
      </x:c>
      <x:c r="N75" s="289" t="str"/>
      <x:c r="O75" s="289" t="str"/>
      <x:c r="P75" s="289" t="str"/>
      <x:c r="Q75" s="289" t="str"/>
      <x:c r="R75" s="116" t="str"/>
    </x:row>
  </x:sheetData>
  <x:mergeCells>
    <x:mergeCell ref="A1:R1"/>
    <x:mergeCell ref="A7:R7"/>
  </x:mergeCells>
  <x:conditionalFormatting sqref="K11:K75">
    <x:cfRule type="expression" dxfId="0" priority="1">
      <x:formula>OR(INDIRECT("RC",0)="Completed",INDIRECT("RC",0)="Closed",INDIRECT("RC",0)="Acceptable",INDIRECT("RC",0)="Pass",INDIRECT("RC",0)="Competent",INDIRECT("RC",0)="Current")</x:formula>
    </x:cfRule>
    <x:cfRule type="expression" dxfId="1" priority="2">
      <x:formula>OR(INDIRECT("RC",0)="Blocked",INDIRECT("RC",0)="Fail",INDIRECT("RC",0)="Unacceptable",INDIRECT("RC",0)="Not Acceptable",INDIRECT("RC",0)="Not Yet Competent",INDIRECT("RC",0)="Out of Tolerance",INDIRECT("RC",0)="Overdue")</x:formula>
    </x:cfRule>
    <x:cfRule type="expression" dxfId="2" priority="3">
      <x:formula>OR(INDIRECT("RC",0)="In Progress",INDIRECT("RC",0)="Partially Acceptable",INDIRECT("RC",0)="Competent with Restrictions",INDIRECT("RC",0)="Supervised Practice Required",INDIRECT("RC",0)="Due Soon")</x:formula>
    </x:cfRule>
  </x:conditionalFormatting>
  <x:conditionalFormatting sqref="M11:M75">
    <x:cfRule type="expression" dxfId="3" priority="4">
      <x:formula>OR(INDIRECT("RC",0)="Completed",INDIRECT("RC",0)="Closed",INDIRECT("RC",0)="Acceptable",INDIRECT("RC",0)="Pass",INDIRECT("RC",0)="Competent",INDIRECT("RC",0)="Current")</x:formula>
    </x:cfRule>
    <x:cfRule type="expression" dxfId="4" priority="5">
      <x:formula>OR(INDIRECT("RC",0)="Blocked",INDIRECT("RC",0)="Fail",INDIRECT("RC",0)="Unacceptable",INDIRECT("RC",0)="Not Acceptable",INDIRECT("RC",0)="Not Yet Competent",INDIRECT("RC",0)="Out of Tolerance",INDIRECT("RC",0)="Overdue")</x:formula>
    </x:cfRule>
    <x:cfRule type="expression" dxfId="5" priority="6">
      <x:formula>OR(INDIRECT("RC",0)="In Progress",INDIRECT("RC",0)="Partially Acceptable",INDIRECT("RC",0)="Competent with Restrictions",INDIRECT("RC",0)="Supervised Practice Required",INDIRECT("RC",0)="Due Soon")</x:formula>
    </x:cfRule>
  </x:conditionalFormatting>
  <x:dataValidations count="2">
    <x:dataValidation type="list" sqref="F11:F75">
      <x:formula1>"External Calibration,Internal Calibration,Verification / Check,Reference Standard Check"</x:formula1>
    </x:dataValidation>
    <x:dataValidation type="list" sqref="R11:R75">
      <x:formula1>"Example Data,Actual Data"</x:formula1>
    </x:dataValidation>
  </x:dataValidations>
  <x:pageMargins left="0.7" right="0.7" top="0.75" bottom="0.75" header="0.3" footer="0.3"/>
  <x:tableParts count="1">
    <x:tablePart xmlns:r="http://schemas.openxmlformats.org/officeDocument/2006/relationships" r:id="Rc3d69d71d85b4cbb"/>
  </x:tableParts>
</x:worksheet>
</file>

<file path=xl/worksheets/sheet4.xml><?xml version="1.0" encoding="utf-8"?>
<x:worksheet xmlns:x="http://schemas.openxmlformats.org/spreadsheetml/2006/main">
  <x:sheetFormatPr defaultRowHeight="15"/>
  <x:cols>
    <x:col min="1" max="1" width="26" hidden="0" customWidth="1"/>
    <x:col min="2" max="2" width="18" hidden="0" customWidth="1"/>
    <x:col min="4" max="4" width="22" hidden="0" customWidth="1"/>
    <x:col min="5" max="5" width="16" hidden="0" customWidth="1"/>
    <x:col min="7" max="7" width="20" hidden="0" customWidth="1"/>
    <x:col min="8" max="8" width="14" hidden="0" customWidth="1"/>
    <x:col min="10" max="10" width="30" hidden="0" customWidth="1"/>
    <x:col min="11" max="11" width="18" hidden="0" customWidth="1"/>
    <x:col min="12" max="12" width="20" hidden="0" customWidth="1"/>
    <x:col min="13" max="13" width="15" hidden="0" customWidth="1"/>
  </x:cols>
  <x:sheetData>
    <x:row r="1" ht="34" customHeight="1">
      <x:c r="A1" s="163" t="str">
        <x:v>Equipment Calibration Dashboard</x:v>
      </x:c>
      <x:c r="B1" s="163"/>
      <x:c r="C1" s="163"/>
      <x:c r="D1" s="163"/>
      <x:c r="E1" s="163"/>
      <x:c r="F1" s="163"/>
      <x:c r="G1" s="163"/>
      <x:c r="H1" s="163"/>
      <x:c r="I1" s="163"/>
      <x:c r="J1" s="163"/>
      <x:c r="K1" s="163"/>
      <x:c r="L1" s="163"/>
      <x:c r="M1" s="163"/>
      <x:c r="N1" s="163"/>
      <x:c r="O1" s="163"/>
      <x:c r="P1" s="163"/>
      <x:c r="Q1" s="163"/>
      <x:c r="R1" s="163"/>
    </x:row>
    <x:row r="3">
      <x:c r="A3" s="221" t="str">
        <x:v>Document Code</x:v>
      </x:c>
      <x:c r="B3" s="186" t="str">
        <x:v>LQMS-RPT-007-D</x:v>
      </x:c>
      <x:c r="C3" s="225" t="str">
        <x:v>Version</x:v>
      </x:c>
      <x:c r="D3" s="186" t="str">
        <x:v>1.0</x:v>
      </x:c>
      <x:c r="E3" s="225" t="str">
        <x:v>Classification</x:v>
      </x:c>
      <x:c r="F3" s="187" t="str">
        <x:v>INTERNAL</x:v>
      </x:c>
    </x:row>
    <x:row r="4">
      <x:c r="A4" s="229" t="str">
        <x:v>Applicable Standard</x:v>
      </x:c>
      <x:c r="B4" s="189" t="str">
        <x:v>ISO 15189:2022</x:v>
      </x:c>
      <x:c r="C4" s="233" t="str">
        <x:v>Effective Date</x:v>
      </x:c>
      <x:c r="D4" s="189" t="str">
        <x:v>2026-09-19</x:v>
      </x:c>
      <x:c r="E4" s="233" t="str">
        <x:v>Document Owner</x:v>
      </x:c>
      <x:c r="F4" s="190" t="str">
        <x:v>[DOCUMENT OWNER]</x:v>
      </x:c>
    </x:row>
    <x:row r="5">
      <x:c r="A5" s="237" t="str">
        <x:v>Website</x:v>
      </x:c>
      <x:c r="B5" s="192" t="str">
        <x:v>www.iso-toolkits.org</x:v>
      </x:c>
      <x:c r="C5" s="241" t="str">
        <x:v>Email</x:v>
      </x:c>
      <x:c r="D5" s="192" t="str">
        <x:v>info@iso-toolkits.org</x:v>
      </x:c>
      <x:c r="E5" s="241" t="str">
        <x:v>Organization</x:v>
      </x:c>
      <x:c r="F5" s="193" t="str">
        <x:v>[ORGANIZATION NAME]</x:v>
      </x:c>
    </x:row>
    <x:row r="7">
      <x:c r="A7" s="250" t="str">
        <x:v>[Note] KPI cards count Actual Data only. Charts use Example Data until Actual Data exists. Out-of-tolerance results should trigger impact assessment and appropriate control of affected equipment.</x:v>
      </x:c>
      <x:c r="B7" s="251"/>
      <x:c r="C7" s="251"/>
      <x:c r="D7" s="251"/>
      <x:c r="E7" s="251"/>
      <x:c r="F7" s="251"/>
      <x:c r="G7" s="251"/>
      <x:c r="H7" s="251"/>
      <x:c r="I7" s="251"/>
      <x:c r="J7" s="251"/>
      <x:c r="K7" s="251"/>
      <x:c r="L7" s="251"/>
      <x:c r="M7" s="251"/>
      <x:c r="N7" s="251"/>
      <x:c r="O7" s="251"/>
      <x:c r="P7" s="251"/>
      <x:c r="Q7" s="251"/>
      <x:c r="R7" s="252"/>
    </x:row>
    <x:row r="9">
      <x:c r="A9" s="271" t="str">
        <x:v>Actual KPI</x:v>
      </x:c>
      <x:c r="B9" s="273" t="str">
        <x:v>Value</x:v>
      </x:c>
      <x:c r="D9" s="271" t="str">
        <x:v>Chart Control</x:v>
      </x:c>
      <x:c r="E9" s="273" t="str">
        <x:v>Value</x:v>
      </x:c>
    </x:row>
    <x:row r="10">
      <x:c r="A10" s="36" t="str">
        <x:v>Actual Calibration Records</x:v>
      </x:c>
      <x:c r="B10" s="37" t="n">
        <x:f>COUNTIF('Calibration Data'!$R$11:$R$75,"Actual Data")</x:f>
        <x:v>0</x:v>
      </x:c>
      <x:c r="D10" s="36" t="str">
        <x:v>Chart Data Mode</x:v>
      </x:c>
      <x:c r="E10" s="37" t="str">
        <x:f>IF(COUNTIF('Calibration Data'!$R$11:$R$75,"Actual Data")&gt;0,"Actual Data","Illustrative Data")</x:f>
        <x:v>Illustrative Data</x:v>
      </x:c>
    </x:row>
    <x:row r="11">
      <x:c r="A11" s="36" t="str">
        <x:v>Pass</x:v>
      </x:c>
      <x:c r="B11" s="37" t="n">
        <x:f>COUNTIFS('Calibration Data'!$R$11:$R$75,"Actual Data",'Calibration Data'!$K$11:$K$75,"Pass")</x:f>
        <x:v>0</x:v>
      </x:c>
      <x:c r="D11" s="38" t="str">
        <x:v>Chart Source Type</x:v>
      </x:c>
      <x:c r="E11" s="39" t="str">
        <x:f>IF(COUNTIF('Calibration Data'!$R$11:$R$75,"Actual Data")&gt;0,"Actual Data","Example Data")</x:f>
        <x:v>Example Data</x:v>
      </x:c>
    </x:row>
    <x:row r="12">
      <x:c r="A12" s="36" t="str">
        <x:v>Fail</x:v>
      </x:c>
      <x:c r="B12" s="37" t="n">
        <x:f>COUNTIFS('Calibration Data'!$R$11:$R$75,"Actual Data",'Calibration Data'!$K$11:$K$75,"Fail")</x:f>
        <x:v>0</x:v>
      </x:c>
    </x:row>
    <x:row r="13">
      <x:c r="A13" s="36" t="str">
        <x:v>Current</x:v>
      </x:c>
      <x:c r="B13" s="37" t="n">
        <x:f>COUNTIFS('Calibration Data'!$R$11:$R$75,"Actual Data",'Calibration Data'!$M$11:$M$75,"Current")</x:f>
        <x:v>0</x:v>
      </x:c>
    </x:row>
    <x:row r="14">
      <x:c r="A14" s="36" t="str">
        <x:v>Due Soon</x:v>
      </x:c>
      <x:c r="B14" s="37" t="n">
        <x:f>COUNTIFS('Calibration Data'!$R$11:$R$75,"Actual Data",'Calibration Data'!$M$11:$M$75,"Due Soon")</x:f>
        <x:v>0</x:v>
      </x:c>
      <x:c r="D14" s="271" t="str">
        <x:v>Calibration Status</x:v>
      </x:c>
      <x:c r="E14" s="273" t="str">
        <x:v>Count</x:v>
      </x:c>
      <x:c r="G14" s="271" t="str">
        <x:v>Calibration Result</x:v>
      </x:c>
      <x:c r="H14" s="273" t="str">
        <x:v>Count</x:v>
      </x:c>
      <x:c r="J14" s="271" t="str">
        <x:v>Equipment</x:v>
      </x:c>
      <x:c r="K14" s="272" t="str">
        <x:v>Observed Error %</x:v>
      </x:c>
      <x:c r="L14" s="272" t="str">
        <x:v>Acceptance Limit %</x:v>
      </x:c>
      <x:c r="M14" s="273" t="str">
        <x:v>Days to Due</x:v>
      </x:c>
    </x:row>
    <x:row r="15">
      <x:c r="A15" s="36" t="str">
        <x:v>Overdue</x:v>
      </x:c>
      <x:c r="B15" s="37" t="n">
        <x:f>COUNTIFS('Calibration Data'!$R$11:$R$75,"Actual Data",'Calibration Data'!$M$11:$M$75,"Overdue")</x:f>
        <x:v>0</x:v>
      </x:c>
      <x:c r="D15" s="113" t="str">
        <x:v>Current</x:v>
      </x:c>
      <x:c r="E15" s="114" t="n">
        <x:f>COUNTIFS('Calibration Data'!$R$11:$R$75,$E$11,'Calibration Data'!$M$11:$M$75,D15)</x:f>
        <x:v>2</x:v>
      </x:c>
      <x:c r="G15" s="113" t="str">
        <x:v>Pass</x:v>
      </x:c>
      <x:c r="H15" s="114" t="n">
        <x:f>COUNTIFS('Calibration Data'!$R$11:$R$75,$E$11,'Calibration Data'!$K$11:$K$75,G15)</x:f>
        <x:v>4</x:v>
      </x:c>
      <x:c r="J15" s="113" t="str">
        <x:f>IF('Calibration Data'!$R$11=$E$11,'Calibration Data'!$C$11,"")</x:f>
        <x:v>Adjustable pipette 100–1000 µL</x:v>
      </x:c>
      <x:c r="K15" s="298" t="n">
        <x:f>IF($J15="","",'Calibration Data'!$J$11)</x:f>
        <x:v>0.45</x:v>
      </x:c>
      <x:c r="L15" s="298" t="n">
        <x:f>IF($J15="","",'Calibration Data'!$I$11)</x:f>
        <x:v>1</x:v>
      </x:c>
      <x:c r="M15" s="308" t="n">
        <x:f>IF($J15="","",'Calibration Data'!$L$11)</x:f>
        <x:v>154</x:v>
      </x:c>
    </x:row>
    <x:row r="16">
      <x:c r="A16" s="36" t="str">
        <x:v>Out of Tolerance</x:v>
      </x:c>
      <x:c r="B16" s="37" t="n">
        <x:f>COUNTIFS('Calibration Data'!$R$11:$R$75,"Actual Data",'Calibration Data'!$M$11:$M$75,"Out of Tolerance")</x:f>
        <x:v>0</x:v>
      </x:c>
      <x:c r="D16" s="113" t="str">
        <x:v>Due Soon</x:v>
      </x:c>
      <x:c r="E16" s="114" t="n">
        <x:f>COUNTIFS('Calibration Data'!$R$11:$R$75,$E$11,'Calibration Data'!$M$11:$M$75,D16)</x:f>
        <x:v>1</x:v>
      </x:c>
      <x:c r="G16" s="115" t="str">
        <x:v>Fail</x:v>
      </x:c>
      <x:c r="H16" s="116" t="n">
        <x:f>COUNTIFS('Calibration Data'!$R$11:$R$75,$E$11,'Calibration Data'!$K$11:$K$75,G16)</x:f>
        <x:v>1</x:v>
      </x:c>
      <x:c r="J16" s="113" t="str">
        <x:f>IF('Calibration Data'!$R$12=$E$11,'Calibration Data'!$C$12,"")</x:f>
        <x:v>Analytical balance</x:v>
      </x:c>
      <x:c r="K16" s="298" t="n">
        <x:f>IF($J16="","",'Calibration Data'!$J$12)</x:f>
        <x:v>0.08</x:v>
      </x:c>
      <x:c r="L16" s="298" t="n">
        <x:f>IF($J16="","",'Calibration Data'!$I$12)</x:f>
        <x:v>0.2</x:v>
      </x:c>
      <x:c r="M16" s="308" t="n">
        <x:f>IF($J16="","",'Calibration Data'!$L$12)</x:f>
        <x:v>21</x:v>
      </x:c>
    </x:row>
    <x:row r="17">
      <x:c r="A17" s="36" t="str">
        <x:v>Due within 30 Days</x:v>
      </x:c>
      <x:c r="B17" s="37" t="n">
        <x:f>COUNTIFS('Calibration Data'!$R$11:$R$75,"Actual Data",'Calibration Data'!$L$11:$L$75,"&gt;=0",'Calibration Data'!$L$11:$L$75,"&lt;=30")</x:f>
        <x:v>0</x:v>
      </x:c>
      <x:c r="D17" s="115" t="str">
        <x:v>Overdue</x:v>
      </x:c>
      <x:c r="E17" s="116" t="n">
        <x:f>COUNTIFS('Calibration Data'!$R$11:$R$75,$E$11,'Calibration Data'!$M$11:$M$75,D17)</x:f>
        <x:v>1</x:v>
      </x:c>
      <x:c r="J17" s="113" t="str">
        <x:f>IF('Calibration Data'!$R$13=$E$11,'Calibration Data'!$C$13,"")</x:f>
        <x:v>Reference thermometer</x:v>
      </x:c>
      <x:c r="K17" s="298" t="n">
        <x:f>IF($J17="","",'Calibration Data'!$J$13)</x:f>
        <x:v>0.2</x:v>
      </x:c>
      <x:c r="L17" s="298" t="n">
        <x:f>IF($J17="","",'Calibration Data'!$I$13)</x:f>
        <x:v>0.5</x:v>
      </x:c>
      <x:c r="M17" s="308" t="n">
        <x:f>IF($J17="","",'Calibration Data'!$L$13)</x:f>
        <x:v>-35</x:v>
      </x:c>
    </x:row>
    <x:row r="18">
      <x:c r="A18" s="38" t="str">
        <x:v>Average Absolute Error (%)</x:v>
      </x:c>
      <x:c r="B18" s="306" t="n">
        <x:f>IF(B10=0,0,SUMIFS('Calibration Data'!$J$11:$J$75,'Calibration Data'!$R$11:$R$75,"Actual Data")/B10)</x:f>
        <x:v>0</x:v>
      </x:c>
      <x:c r="D18" s="115" t="str">
        <x:v>Out of Tolerance</x:v>
      </x:c>
      <x:c r="E18" s="116" t="n">
        <x:f>COUNTIFS('Calibration Data'!$R$11:$R$75,$E$11,'Calibration Data'!$M$11:$M$75,D18)</x:f>
        <x:v>1</x:v>
      </x:c>
      <x:c r="J18" s="113" t="str">
        <x:f>IF('Calibration Data'!$R$14=$E$11,'Calibration Data'!$C$14,"")</x:f>
        <x:v>Centrifuge tachometer check</x:v>
      </x:c>
      <x:c r="K18" s="298" t="n">
        <x:f>IF($J18="","",'Calibration Data'!$J$14)</x:f>
        <x:v>2.6</x:v>
      </x:c>
      <x:c r="L18" s="298" t="n">
        <x:f>IF($J18="","",'Calibration Data'!$I$14)</x:f>
        <x:v>2</x:v>
      </x:c>
      <x:c r="M18" s="308" t="n">
        <x:f>IF($J18="","",'Calibration Data'!$L$14)</x:f>
        <x:v>167</x:v>
      </x:c>
    </x:row>
    <x:row r="19">
      <x:c r="J19" s="113" t="str">
        <x:f>IF('Calibration Data'!$R$15=$E$11,'Calibration Data'!$C$15,"")</x:f>
        <x:v>Refrigerator temperature probe</x:v>
      </x:c>
      <x:c r="K19" s="298" t="n">
        <x:f>IF($J19="","",'Calibration Data'!$J$15)</x:f>
        <x:v>0.3</x:v>
      </x:c>
      <x:c r="L19" s="298" t="n">
        <x:f>IF($J19="","",'Calibration Data'!$I$15)</x:f>
        <x:v>0.5</x:v>
      </x:c>
      <x:c r="M19" s="308" t="n">
        <x:f>IF($J19="","",'Calibration Data'!$L$15)</x:f>
        <x:v>73</x:v>
      </x:c>
    </x:row>
    <x:row r="20">
      <x:c r="J20" s="113" t="str">
        <x:f>IF('Calibration Data'!$R$16=$E$11,'Calibration Data'!$C$16,"")</x:f>
      </x:c>
      <x:c r="K20" s="298" t="str">
        <x:f>IF($J20="","",'Calibration Data'!$J$16)</x:f>
      </x:c>
      <x:c r="L20" s="298" t="str">
        <x:f>IF($J20="","",'Calibration Data'!$I$16)</x:f>
      </x:c>
      <x:c r="M20" s="308" t="str">
        <x:f>IF($J20="","",'Calibration Data'!$L$16)</x:f>
      </x:c>
    </x:row>
    <x:row r="21">
      <x:c r="J21" s="113" t="str">
        <x:f>IF('Calibration Data'!$R$17=$E$11,'Calibration Data'!$C$17,"")</x:f>
      </x:c>
      <x:c r="K21" s="298" t="str">
        <x:f>IF($J21="","",'Calibration Data'!$J$17)</x:f>
      </x:c>
      <x:c r="L21" s="298" t="str">
        <x:f>IF($J21="","",'Calibration Data'!$I$17)</x:f>
      </x:c>
      <x:c r="M21" s="308" t="str">
        <x:f>IF($J21="","",'Calibration Data'!$L$17)</x:f>
      </x:c>
    </x:row>
    <x:row r="22">
      <x:c r="J22" s="113" t="str">
        <x:f>IF('Calibration Data'!$R$18=$E$11,'Calibration Data'!$C$18,"")</x:f>
      </x:c>
      <x:c r="K22" s="298" t="str">
        <x:f>IF($J22="","",'Calibration Data'!$J$18)</x:f>
      </x:c>
      <x:c r="L22" s="298" t="str">
        <x:f>IF($J22="","",'Calibration Data'!$I$18)</x:f>
      </x:c>
      <x:c r="M22" s="308" t="str">
        <x:f>IF($J22="","",'Calibration Data'!$L$18)</x:f>
      </x:c>
    </x:row>
    <x:row r="23">
      <x:c r="J23" s="113" t="str">
        <x:f>IF('Calibration Data'!$R$19=$E$11,'Calibration Data'!$C$19,"")</x:f>
      </x:c>
      <x:c r="K23" s="298" t="str">
        <x:f>IF($J23="","",'Calibration Data'!$J$19)</x:f>
      </x:c>
      <x:c r="L23" s="298" t="str">
        <x:f>IF($J23="","",'Calibration Data'!$I$19)</x:f>
      </x:c>
      <x:c r="M23" s="308" t="str">
        <x:f>IF($J23="","",'Calibration Data'!$L$19)</x:f>
      </x:c>
    </x:row>
    <x:row r="24">
      <x:c r="J24" s="113" t="str">
        <x:f>IF('Calibration Data'!$R$20=$E$11,'Calibration Data'!$C$20,"")</x:f>
      </x:c>
      <x:c r="K24" s="298" t="str">
        <x:f>IF($J24="","",'Calibration Data'!$J$20)</x:f>
      </x:c>
      <x:c r="L24" s="298" t="str">
        <x:f>IF($J24="","",'Calibration Data'!$I$20)</x:f>
      </x:c>
      <x:c r="M24" s="308" t="str">
        <x:f>IF($J24="","",'Calibration Data'!$L$20)</x:f>
      </x:c>
    </x:row>
    <x:row r="25">
      <x:c r="J25" s="113" t="str">
        <x:f>IF('Calibration Data'!$R$21=$E$11,'Calibration Data'!$C$21,"")</x:f>
      </x:c>
      <x:c r="K25" s="298" t="str">
        <x:f>IF($J25="","",'Calibration Data'!$J$21)</x:f>
      </x:c>
      <x:c r="L25" s="298" t="str">
        <x:f>IF($J25="","",'Calibration Data'!$I$21)</x:f>
      </x:c>
      <x:c r="M25" s="308" t="str">
        <x:f>IF($J25="","",'Calibration Data'!$L$21)</x:f>
      </x:c>
    </x:row>
    <x:row r="26">
      <x:c r="J26" s="113" t="str">
        <x:f>IF('Calibration Data'!$R$22=$E$11,'Calibration Data'!$C$22,"")</x:f>
      </x:c>
      <x:c r="K26" s="298" t="str">
        <x:f>IF($J26="","",'Calibration Data'!$J$22)</x:f>
      </x:c>
      <x:c r="L26" s="298" t="str">
        <x:f>IF($J26="","",'Calibration Data'!$I$22)</x:f>
      </x:c>
      <x:c r="M26" s="308" t="str">
        <x:f>IF($J26="","",'Calibration Data'!$L$22)</x:f>
      </x:c>
    </x:row>
    <x:row r="27">
      <x:c r="J27" s="113" t="str">
        <x:f>IF('Calibration Data'!$R$23=$E$11,'Calibration Data'!$C$23,"")</x:f>
      </x:c>
      <x:c r="K27" s="298" t="str">
        <x:f>IF($J27="","",'Calibration Data'!$J$23)</x:f>
      </x:c>
      <x:c r="L27" s="298" t="str">
        <x:f>IF($J27="","",'Calibration Data'!$I$23)</x:f>
      </x:c>
      <x:c r="M27" s="308" t="str">
        <x:f>IF($J27="","",'Calibration Data'!$L$23)</x:f>
      </x:c>
    </x:row>
    <x:row r="28">
      <x:c r="J28" s="113" t="str">
        <x:f>IF('Calibration Data'!$R$24=$E$11,'Calibration Data'!$C$24,"")</x:f>
      </x:c>
      <x:c r="K28" s="298" t="str">
        <x:f>IF($J28="","",'Calibration Data'!$J$24)</x:f>
      </x:c>
      <x:c r="L28" s="298" t="str">
        <x:f>IF($J28="","",'Calibration Data'!$I$24)</x:f>
      </x:c>
      <x:c r="M28" s="308" t="str">
        <x:f>IF($J28="","",'Calibration Data'!$L$24)</x:f>
      </x:c>
    </x:row>
    <x:row r="29">
      <x:c r="J29" s="113" t="str">
        <x:f>IF('Calibration Data'!$R$25=$E$11,'Calibration Data'!$C$25,"")</x:f>
      </x:c>
      <x:c r="K29" s="298" t="str">
        <x:f>IF($J29="","",'Calibration Data'!$J$25)</x:f>
      </x:c>
      <x:c r="L29" s="298" t="str">
        <x:f>IF($J29="","",'Calibration Data'!$I$25)</x:f>
      </x:c>
      <x:c r="M29" s="308" t="str">
        <x:f>IF($J29="","",'Calibration Data'!$L$25)</x:f>
      </x:c>
    </x:row>
    <x:row r="30">
      <x:c r="J30" s="113" t="str">
        <x:f>IF('Calibration Data'!$R$26=$E$11,'Calibration Data'!$C$26,"")</x:f>
      </x:c>
      <x:c r="K30" s="298" t="str">
        <x:f>IF($J30="","",'Calibration Data'!$J$26)</x:f>
      </x:c>
      <x:c r="L30" s="298" t="str">
        <x:f>IF($J30="","",'Calibration Data'!$I$26)</x:f>
      </x:c>
      <x:c r="M30" s="308" t="str">
        <x:f>IF($J30="","",'Calibration Data'!$L$26)</x:f>
      </x:c>
    </x:row>
    <x:row r="31">
      <x:c r="J31" s="113" t="str">
        <x:f>IF('Calibration Data'!$R$27=$E$11,'Calibration Data'!$C$27,"")</x:f>
      </x:c>
      <x:c r="K31" s="298" t="str">
        <x:f>IF($J31="","",'Calibration Data'!$J$27)</x:f>
      </x:c>
      <x:c r="L31" s="298" t="str">
        <x:f>IF($J31="","",'Calibration Data'!$I$27)</x:f>
      </x:c>
      <x:c r="M31" s="308" t="str">
        <x:f>IF($J31="","",'Calibration Data'!$L$27)</x:f>
      </x:c>
    </x:row>
    <x:row r="32">
      <x:c r="J32" s="113" t="str">
        <x:f>IF('Calibration Data'!$R$28=$E$11,'Calibration Data'!$C$28,"")</x:f>
      </x:c>
      <x:c r="K32" s="298" t="str">
        <x:f>IF($J32="","",'Calibration Data'!$J$28)</x:f>
      </x:c>
      <x:c r="L32" s="298" t="str">
        <x:f>IF($J32="","",'Calibration Data'!$I$28)</x:f>
      </x:c>
      <x:c r="M32" s="308" t="str">
        <x:f>IF($J32="","",'Calibration Data'!$L$28)</x:f>
      </x:c>
    </x:row>
    <x:row r="33">
      <x:c r="J33" s="113" t="str">
        <x:f>IF('Calibration Data'!$R$29=$E$11,'Calibration Data'!$C$29,"")</x:f>
      </x:c>
      <x:c r="K33" s="298" t="str">
        <x:f>IF($J33="","",'Calibration Data'!$J$29)</x:f>
      </x:c>
      <x:c r="L33" s="298" t="str">
        <x:f>IF($J33="","",'Calibration Data'!$I$29)</x:f>
      </x:c>
      <x:c r="M33" s="308" t="str">
        <x:f>IF($J33="","",'Calibration Data'!$L$29)</x:f>
      </x:c>
    </x:row>
    <x:row r="34">
      <x:c r="J34" s="113" t="str">
        <x:f>IF('Calibration Data'!$R$30=$E$11,'Calibration Data'!$C$30,"")</x:f>
      </x:c>
      <x:c r="K34" s="298" t="str">
        <x:f>IF($J34="","",'Calibration Data'!$J$30)</x:f>
      </x:c>
      <x:c r="L34" s="298" t="str">
        <x:f>IF($J34="","",'Calibration Data'!$I$30)</x:f>
      </x:c>
      <x:c r="M34" s="308" t="str">
        <x:f>IF($J34="","",'Calibration Data'!$L$30)</x:f>
      </x:c>
    </x:row>
    <x:row r="35">
      <x:c r="J35" s="113" t="str">
        <x:f>IF('Calibration Data'!$R$31=$E$11,'Calibration Data'!$C$31,"")</x:f>
      </x:c>
      <x:c r="K35" s="298" t="str">
        <x:f>IF($J35="","",'Calibration Data'!$J$31)</x:f>
      </x:c>
      <x:c r="L35" s="298" t="str">
        <x:f>IF($J35="","",'Calibration Data'!$I$31)</x:f>
      </x:c>
      <x:c r="M35" s="308" t="str">
        <x:f>IF($J35="","",'Calibration Data'!$L$31)</x:f>
      </x:c>
    </x:row>
    <x:row r="36">
      <x:c r="J36" s="113" t="str">
        <x:f>IF('Calibration Data'!$R$32=$E$11,'Calibration Data'!$C$32,"")</x:f>
      </x:c>
      <x:c r="K36" s="298" t="str">
        <x:f>IF($J36="","",'Calibration Data'!$J$32)</x:f>
      </x:c>
      <x:c r="L36" s="298" t="str">
        <x:f>IF($J36="","",'Calibration Data'!$I$32)</x:f>
      </x:c>
      <x:c r="M36" s="308" t="str">
        <x:f>IF($J36="","",'Calibration Data'!$L$32)</x:f>
      </x:c>
    </x:row>
    <x:row r="37">
      <x:c r="J37" s="113" t="str">
        <x:f>IF('Calibration Data'!$R$33=$E$11,'Calibration Data'!$C$33,"")</x:f>
      </x:c>
      <x:c r="K37" s="298" t="str">
        <x:f>IF($J37="","",'Calibration Data'!$J$33)</x:f>
      </x:c>
      <x:c r="L37" s="298" t="str">
        <x:f>IF($J37="","",'Calibration Data'!$I$33)</x:f>
      </x:c>
      <x:c r="M37" s="308" t="str">
        <x:f>IF($J37="","",'Calibration Data'!$L$33)</x:f>
      </x:c>
    </x:row>
    <x:row r="38">
      <x:c r="J38" s="113" t="str">
        <x:f>IF('Calibration Data'!$R$34=$E$11,'Calibration Data'!$C$34,"")</x:f>
      </x:c>
      <x:c r="K38" s="298" t="str">
        <x:f>IF($J38="","",'Calibration Data'!$J$34)</x:f>
      </x:c>
      <x:c r="L38" s="298" t="str">
        <x:f>IF($J38="","",'Calibration Data'!$I$34)</x:f>
      </x:c>
      <x:c r="M38" s="308" t="str">
        <x:f>IF($J38="","",'Calibration Data'!$L$34)</x:f>
      </x:c>
    </x:row>
    <x:row r="39">
      <x:c r="J39" s="113" t="str">
        <x:f>IF('Calibration Data'!$R$35=$E$11,'Calibration Data'!$C$35,"")</x:f>
      </x:c>
      <x:c r="K39" s="298" t="str">
        <x:f>IF($J39="","",'Calibration Data'!$J$35)</x:f>
      </x:c>
      <x:c r="L39" s="298" t="str">
        <x:f>IF($J39="","",'Calibration Data'!$I$35)</x:f>
      </x:c>
      <x:c r="M39" s="308" t="str">
        <x:f>IF($J39="","",'Calibration Data'!$L$35)</x:f>
      </x:c>
    </x:row>
    <x:row r="40">
      <x:c r="J40" s="113" t="str">
        <x:f>IF('Calibration Data'!$R$36=$E$11,'Calibration Data'!$C$36,"")</x:f>
      </x:c>
      <x:c r="K40" s="298" t="str">
        <x:f>IF($J40="","",'Calibration Data'!$J$36)</x:f>
      </x:c>
      <x:c r="L40" s="298" t="str">
        <x:f>IF($J40="","",'Calibration Data'!$I$36)</x:f>
      </x:c>
      <x:c r="M40" s="308" t="str">
        <x:f>IF($J40="","",'Calibration Data'!$L$36)</x:f>
      </x:c>
    </x:row>
    <x:row r="41">
      <x:c r="J41" s="113" t="str">
        <x:f>IF('Calibration Data'!$R$37=$E$11,'Calibration Data'!$C$37,"")</x:f>
      </x:c>
      <x:c r="K41" s="298" t="str">
        <x:f>IF($J41="","",'Calibration Data'!$J$37)</x:f>
      </x:c>
      <x:c r="L41" s="298" t="str">
        <x:f>IF($J41="","",'Calibration Data'!$I$37)</x:f>
      </x:c>
      <x:c r="M41" s="308" t="str">
        <x:f>IF($J41="","",'Calibration Data'!$L$37)</x:f>
      </x:c>
    </x:row>
    <x:row r="42">
      <x:c r="J42" s="113" t="str">
        <x:f>IF('Calibration Data'!$R$38=$E$11,'Calibration Data'!$C$38,"")</x:f>
      </x:c>
      <x:c r="K42" s="298" t="str">
        <x:f>IF($J42="","",'Calibration Data'!$J$38)</x:f>
      </x:c>
      <x:c r="L42" s="298" t="str">
        <x:f>IF($J42="","",'Calibration Data'!$I$38)</x:f>
      </x:c>
      <x:c r="M42" s="308" t="str">
        <x:f>IF($J42="","",'Calibration Data'!$L$38)</x:f>
      </x:c>
    </x:row>
    <x:row r="43">
      <x:c r="J43" s="113" t="str">
        <x:f>IF('Calibration Data'!$R$39=$E$11,'Calibration Data'!$C$39,"")</x:f>
      </x:c>
      <x:c r="K43" s="298" t="str">
        <x:f>IF($J43="","",'Calibration Data'!$J$39)</x:f>
      </x:c>
      <x:c r="L43" s="298" t="str">
        <x:f>IF($J43="","",'Calibration Data'!$I$39)</x:f>
      </x:c>
      <x:c r="M43" s="308" t="str">
        <x:f>IF($J43="","",'Calibration Data'!$L$39)</x:f>
      </x:c>
    </x:row>
    <x:row r="44">
      <x:c r="J44" s="113" t="str">
        <x:f>IF('Calibration Data'!$R$40=$E$11,'Calibration Data'!$C$40,"")</x:f>
      </x:c>
      <x:c r="K44" s="298" t="str">
        <x:f>IF($J44="","",'Calibration Data'!$J$40)</x:f>
      </x:c>
      <x:c r="L44" s="298" t="str">
        <x:f>IF($J44="","",'Calibration Data'!$I$40)</x:f>
      </x:c>
      <x:c r="M44" s="308" t="str">
        <x:f>IF($J44="","",'Calibration Data'!$L$40)</x:f>
      </x:c>
    </x:row>
    <x:row r="45">
      <x:c r="J45" s="113" t="str">
        <x:f>IF('Calibration Data'!$R$41=$E$11,'Calibration Data'!$C$41,"")</x:f>
      </x:c>
      <x:c r="K45" s="298" t="str">
        <x:f>IF($J45="","",'Calibration Data'!$J$41)</x:f>
      </x:c>
      <x:c r="L45" s="298" t="str">
        <x:f>IF($J45="","",'Calibration Data'!$I$41)</x:f>
      </x:c>
      <x:c r="M45" s="308" t="str">
        <x:f>IF($J45="","",'Calibration Data'!$L$41)</x:f>
      </x:c>
    </x:row>
    <x:row r="46">
      <x:c r="J46" s="113" t="str">
        <x:f>IF('Calibration Data'!$R$42=$E$11,'Calibration Data'!$C$42,"")</x:f>
      </x:c>
      <x:c r="K46" s="298" t="str">
        <x:f>IF($J46="","",'Calibration Data'!$J$42)</x:f>
      </x:c>
      <x:c r="L46" s="298" t="str">
        <x:f>IF($J46="","",'Calibration Data'!$I$42)</x:f>
      </x:c>
      <x:c r="M46" s="308" t="str">
        <x:f>IF($J46="","",'Calibration Data'!$L$42)</x:f>
      </x:c>
    </x:row>
    <x:row r="47">
      <x:c r="J47" s="113" t="str">
        <x:f>IF('Calibration Data'!$R$43=$E$11,'Calibration Data'!$C$43,"")</x:f>
      </x:c>
      <x:c r="K47" s="298" t="str">
        <x:f>IF($J47="","",'Calibration Data'!$J$43)</x:f>
      </x:c>
      <x:c r="L47" s="298" t="str">
        <x:f>IF($J47="","",'Calibration Data'!$I$43)</x:f>
      </x:c>
      <x:c r="M47" s="308" t="str">
        <x:f>IF($J47="","",'Calibration Data'!$L$43)</x:f>
      </x:c>
    </x:row>
    <x:row r="48">
      <x:c r="J48" s="113" t="str">
        <x:f>IF('Calibration Data'!$R$44=$E$11,'Calibration Data'!$C$44,"")</x:f>
      </x:c>
      <x:c r="K48" s="298" t="str">
        <x:f>IF($J48="","",'Calibration Data'!$J$44)</x:f>
      </x:c>
      <x:c r="L48" s="298" t="str">
        <x:f>IF($J48="","",'Calibration Data'!$I$44)</x:f>
      </x:c>
      <x:c r="M48" s="308" t="str">
        <x:f>IF($J48="","",'Calibration Data'!$L$44)</x:f>
      </x:c>
    </x:row>
    <x:row r="49">
      <x:c r="J49" s="113" t="str">
        <x:f>IF('Calibration Data'!$R$45=$E$11,'Calibration Data'!$C$45,"")</x:f>
      </x:c>
      <x:c r="K49" s="298" t="str">
        <x:f>IF($J49="","",'Calibration Data'!$J$45)</x:f>
      </x:c>
      <x:c r="L49" s="298" t="str">
        <x:f>IF($J49="","",'Calibration Data'!$I$45)</x:f>
      </x:c>
      <x:c r="M49" s="308" t="str">
        <x:f>IF($J49="","",'Calibration Data'!$L$45)</x:f>
      </x:c>
    </x:row>
    <x:row r="50">
      <x:c r="J50" s="113" t="str">
        <x:f>IF('Calibration Data'!$R$46=$E$11,'Calibration Data'!$C$46,"")</x:f>
      </x:c>
      <x:c r="K50" s="298" t="str">
        <x:f>IF($J50="","",'Calibration Data'!$J$46)</x:f>
      </x:c>
      <x:c r="L50" s="298" t="str">
        <x:f>IF($J50="","",'Calibration Data'!$I$46)</x:f>
      </x:c>
      <x:c r="M50" s="308" t="str">
        <x:f>IF($J50="","",'Calibration Data'!$L$46)</x:f>
      </x:c>
    </x:row>
    <x:row r="51">
      <x:c r="J51" s="113" t="str">
        <x:f>IF('Calibration Data'!$R$47=$E$11,'Calibration Data'!$C$47,"")</x:f>
      </x:c>
      <x:c r="K51" s="298" t="str">
        <x:f>IF($J51="","",'Calibration Data'!$J$47)</x:f>
      </x:c>
      <x:c r="L51" s="298" t="str">
        <x:f>IF($J51="","",'Calibration Data'!$I$47)</x:f>
      </x:c>
      <x:c r="M51" s="308" t="str">
        <x:f>IF($J51="","",'Calibration Data'!$L$47)</x:f>
      </x:c>
    </x:row>
    <x:row r="52">
      <x:c r="J52" s="113" t="str">
        <x:f>IF('Calibration Data'!$R$48=$E$11,'Calibration Data'!$C$48,"")</x:f>
      </x:c>
      <x:c r="K52" s="298" t="str">
        <x:f>IF($J52="","",'Calibration Data'!$J$48)</x:f>
      </x:c>
      <x:c r="L52" s="298" t="str">
        <x:f>IF($J52="","",'Calibration Data'!$I$48)</x:f>
      </x:c>
      <x:c r="M52" s="308" t="str">
        <x:f>IF($J52="","",'Calibration Data'!$L$48)</x:f>
      </x:c>
    </x:row>
    <x:row r="53">
      <x:c r="J53" s="113" t="str">
        <x:f>IF('Calibration Data'!$R$49=$E$11,'Calibration Data'!$C$49,"")</x:f>
      </x:c>
      <x:c r="K53" s="298" t="str">
        <x:f>IF($J53="","",'Calibration Data'!$J$49)</x:f>
      </x:c>
      <x:c r="L53" s="298" t="str">
        <x:f>IF($J53="","",'Calibration Data'!$I$49)</x:f>
      </x:c>
      <x:c r="M53" s="308" t="str">
        <x:f>IF($J53="","",'Calibration Data'!$L$49)</x:f>
      </x:c>
    </x:row>
    <x:row r="54">
      <x:c r="J54" s="113" t="str">
        <x:f>IF('Calibration Data'!$R$50=$E$11,'Calibration Data'!$C$50,"")</x:f>
      </x:c>
      <x:c r="K54" s="298" t="str">
        <x:f>IF($J54="","",'Calibration Data'!$J$50)</x:f>
      </x:c>
      <x:c r="L54" s="298" t="str">
        <x:f>IF($J54="","",'Calibration Data'!$I$50)</x:f>
      </x:c>
      <x:c r="M54" s="308" t="str">
        <x:f>IF($J54="","",'Calibration Data'!$L$50)</x:f>
      </x:c>
    </x:row>
    <x:row r="55">
      <x:c r="J55" s="113" t="str">
        <x:f>IF('Calibration Data'!$R$51=$E$11,'Calibration Data'!$C$51,"")</x:f>
      </x:c>
      <x:c r="K55" s="298" t="str">
        <x:f>IF($J55="","",'Calibration Data'!$J$51)</x:f>
      </x:c>
      <x:c r="L55" s="298" t="str">
        <x:f>IF($J55="","",'Calibration Data'!$I$51)</x:f>
      </x:c>
      <x:c r="M55" s="308" t="str">
        <x:f>IF($J55="","",'Calibration Data'!$L$51)</x:f>
      </x:c>
    </x:row>
    <x:row r="56">
      <x:c r="J56" s="113" t="str">
        <x:f>IF('Calibration Data'!$R$52=$E$11,'Calibration Data'!$C$52,"")</x:f>
      </x:c>
      <x:c r="K56" s="298" t="str">
        <x:f>IF($J56="","",'Calibration Data'!$J$52)</x:f>
      </x:c>
      <x:c r="L56" s="298" t="str">
        <x:f>IF($J56="","",'Calibration Data'!$I$52)</x:f>
      </x:c>
      <x:c r="M56" s="308" t="str">
        <x:f>IF($J56="","",'Calibration Data'!$L$52)</x:f>
      </x:c>
    </x:row>
    <x:row r="57">
      <x:c r="J57" s="113" t="str">
        <x:f>IF('Calibration Data'!$R$53=$E$11,'Calibration Data'!$C$53,"")</x:f>
      </x:c>
      <x:c r="K57" s="298" t="str">
        <x:f>IF($J57="","",'Calibration Data'!$J$53)</x:f>
      </x:c>
      <x:c r="L57" s="298" t="str">
        <x:f>IF($J57="","",'Calibration Data'!$I$53)</x:f>
      </x:c>
      <x:c r="M57" s="308" t="str">
        <x:f>IF($J57="","",'Calibration Data'!$L$53)</x:f>
      </x:c>
    </x:row>
    <x:row r="58">
      <x:c r="J58" s="113" t="str">
        <x:f>IF('Calibration Data'!$R$54=$E$11,'Calibration Data'!$C$54,"")</x:f>
      </x:c>
      <x:c r="K58" s="298" t="str">
        <x:f>IF($J58="","",'Calibration Data'!$J$54)</x:f>
      </x:c>
      <x:c r="L58" s="298" t="str">
        <x:f>IF($J58="","",'Calibration Data'!$I$54)</x:f>
      </x:c>
      <x:c r="M58" s="308" t="str">
        <x:f>IF($J58="","",'Calibration Data'!$L$54)</x:f>
      </x:c>
    </x:row>
    <x:row r="59">
      <x:c r="J59" s="113" t="str">
        <x:f>IF('Calibration Data'!$R$55=$E$11,'Calibration Data'!$C$55,"")</x:f>
      </x:c>
      <x:c r="K59" s="298" t="str">
        <x:f>IF($J59="","",'Calibration Data'!$J$55)</x:f>
      </x:c>
      <x:c r="L59" s="298" t="str">
        <x:f>IF($J59="","",'Calibration Data'!$I$55)</x:f>
      </x:c>
      <x:c r="M59" s="308" t="str">
        <x:f>IF($J59="","",'Calibration Data'!$L$55)</x:f>
      </x:c>
    </x:row>
    <x:row r="60">
      <x:c r="J60" s="113" t="str">
        <x:f>IF('Calibration Data'!$R$56=$E$11,'Calibration Data'!$C$56,"")</x:f>
      </x:c>
      <x:c r="K60" s="298" t="str">
        <x:f>IF($J60="","",'Calibration Data'!$J$56)</x:f>
      </x:c>
      <x:c r="L60" s="298" t="str">
        <x:f>IF($J60="","",'Calibration Data'!$I$56)</x:f>
      </x:c>
      <x:c r="M60" s="308" t="str">
        <x:f>IF($J60="","",'Calibration Data'!$L$56)</x:f>
      </x:c>
    </x:row>
    <x:row r="61">
      <x:c r="J61" s="113" t="str">
        <x:f>IF('Calibration Data'!$R$57=$E$11,'Calibration Data'!$C$57,"")</x:f>
      </x:c>
      <x:c r="K61" s="298" t="str">
        <x:f>IF($J61="","",'Calibration Data'!$J$57)</x:f>
      </x:c>
      <x:c r="L61" s="298" t="str">
        <x:f>IF($J61="","",'Calibration Data'!$I$57)</x:f>
      </x:c>
      <x:c r="M61" s="308" t="str">
        <x:f>IF($J61="","",'Calibration Data'!$L$57)</x:f>
      </x:c>
    </x:row>
    <x:row r="62">
      <x:c r="J62" s="113" t="str">
        <x:f>IF('Calibration Data'!$R$58=$E$11,'Calibration Data'!$C$58,"")</x:f>
      </x:c>
      <x:c r="K62" s="298" t="str">
        <x:f>IF($J62="","",'Calibration Data'!$J$58)</x:f>
      </x:c>
      <x:c r="L62" s="298" t="str">
        <x:f>IF($J62="","",'Calibration Data'!$I$58)</x:f>
      </x:c>
      <x:c r="M62" s="308" t="str">
        <x:f>IF($J62="","",'Calibration Data'!$L$58)</x:f>
      </x:c>
    </x:row>
    <x:row r="63">
      <x:c r="J63" s="113" t="str">
        <x:f>IF('Calibration Data'!$R$59=$E$11,'Calibration Data'!$C$59,"")</x:f>
      </x:c>
      <x:c r="K63" s="298" t="str">
        <x:f>IF($J63="","",'Calibration Data'!$J$59)</x:f>
      </x:c>
      <x:c r="L63" s="298" t="str">
        <x:f>IF($J63="","",'Calibration Data'!$I$59)</x:f>
      </x:c>
      <x:c r="M63" s="308" t="str">
        <x:f>IF($J63="","",'Calibration Data'!$L$59)</x:f>
      </x:c>
    </x:row>
    <x:row r="64">
      <x:c r="J64" s="113" t="str">
        <x:f>IF('Calibration Data'!$R$60=$E$11,'Calibration Data'!$C$60,"")</x:f>
      </x:c>
      <x:c r="K64" s="298" t="str">
        <x:f>IF($J64="","",'Calibration Data'!$J$60)</x:f>
      </x:c>
      <x:c r="L64" s="298" t="str">
        <x:f>IF($J64="","",'Calibration Data'!$I$60)</x:f>
      </x:c>
      <x:c r="M64" s="308" t="str">
        <x:f>IF($J64="","",'Calibration Data'!$L$60)</x:f>
      </x:c>
    </x:row>
    <x:row r="65">
      <x:c r="J65" s="113" t="str">
        <x:f>IF('Calibration Data'!$R$61=$E$11,'Calibration Data'!$C$61,"")</x:f>
      </x:c>
      <x:c r="K65" s="298" t="str">
        <x:f>IF($J65="","",'Calibration Data'!$J$61)</x:f>
      </x:c>
      <x:c r="L65" s="298" t="str">
        <x:f>IF($J65="","",'Calibration Data'!$I$61)</x:f>
      </x:c>
      <x:c r="M65" s="308" t="str">
        <x:f>IF($J65="","",'Calibration Data'!$L$61)</x:f>
      </x:c>
    </x:row>
    <x:row r="66">
      <x:c r="J66" s="113" t="str">
        <x:f>IF('Calibration Data'!$R$62=$E$11,'Calibration Data'!$C$62,"")</x:f>
      </x:c>
      <x:c r="K66" s="298" t="str">
        <x:f>IF($J66="","",'Calibration Data'!$J$62)</x:f>
      </x:c>
      <x:c r="L66" s="298" t="str">
        <x:f>IF($J66="","",'Calibration Data'!$I$62)</x:f>
      </x:c>
      <x:c r="M66" s="308" t="str">
        <x:f>IF($J66="","",'Calibration Data'!$L$62)</x:f>
      </x:c>
    </x:row>
    <x:row r="67">
      <x:c r="J67" s="113" t="str">
        <x:f>IF('Calibration Data'!$R$63=$E$11,'Calibration Data'!$C$63,"")</x:f>
      </x:c>
      <x:c r="K67" s="298" t="str">
        <x:f>IF($J67="","",'Calibration Data'!$J$63)</x:f>
      </x:c>
      <x:c r="L67" s="298" t="str">
        <x:f>IF($J67="","",'Calibration Data'!$I$63)</x:f>
      </x:c>
      <x:c r="M67" s="308" t="str">
        <x:f>IF($J67="","",'Calibration Data'!$L$63)</x:f>
      </x:c>
    </x:row>
    <x:row r="68">
      <x:c r="J68" s="113" t="str">
        <x:f>IF('Calibration Data'!$R$64=$E$11,'Calibration Data'!$C$64,"")</x:f>
      </x:c>
      <x:c r="K68" s="298" t="str">
        <x:f>IF($J68="","",'Calibration Data'!$J$64)</x:f>
      </x:c>
      <x:c r="L68" s="298" t="str">
        <x:f>IF($J68="","",'Calibration Data'!$I$64)</x:f>
      </x:c>
      <x:c r="M68" s="308" t="str">
        <x:f>IF($J68="","",'Calibration Data'!$L$64)</x:f>
      </x:c>
    </x:row>
    <x:row r="69">
      <x:c r="J69" s="113" t="str">
        <x:f>IF('Calibration Data'!$R$65=$E$11,'Calibration Data'!$C$65,"")</x:f>
      </x:c>
      <x:c r="K69" s="298" t="str">
        <x:f>IF($J69="","",'Calibration Data'!$J$65)</x:f>
      </x:c>
      <x:c r="L69" s="298" t="str">
        <x:f>IF($J69="","",'Calibration Data'!$I$65)</x:f>
      </x:c>
      <x:c r="M69" s="308" t="str">
        <x:f>IF($J69="","",'Calibration Data'!$L$65)</x:f>
      </x:c>
    </x:row>
    <x:row r="70">
      <x:c r="J70" s="113" t="str">
        <x:f>IF('Calibration Data'!$R$66=$E$11,'Calibration Data'!$C$66,"")</x:f>
      </x:c>
      <x:c r="K70" s="298" t="str">
        <x:f>IF($J70="","",'Calibration Data'!$J$66)</x:f>
      </x:c>
      <x:c r="L70" s="298" t="str">
        <x:f>IF($J70="","",'Calibration Data'!$I$66)</x:f>
      </x:c>
      <x:c r="M70" s="308" t="str">
        <x:f>IF($J70="","",'Calibration Data'!$L$66)</x:f>
      </x:c>
    </x:row>
    <x:row r="71">
      <x:c r="J71" s="113" t="str">
        <x:f>IF('Calibration Data'!$R$67=$E$11,'Calibration Data'!$C$67,"")</x:f>
      </x:c>
      <x:c r="K71" s="298" t="str">
        <x:f>IF($J71="","",'Calibration Data'!$J$67)</x:f>
      </x:c>
      <x:c r="L71" s="298" t="str">
        <x:f>IF($J71="","",'Calibration Data'!$I$67)</x:f>
      </x:c>
      <x:c r="M71" s="308" t="str">
        <x:f>IF($J71="","",'Calibration Data'!$L$67)</x:f>
      </x:c>
    </x:row>
    <x:row r="72">
      <x:c r="J72" s="113" t="str">
        <x:f>IF('Calibration Data'!$R$68=$E$11,'Calibration Data'!$C$68,"")</x:f>
      </x:c>
      <x:c r="K72" s="298" t="str">
        <x:f>IF($J72="","",'Calibration Data'!$J$68)</x:f>
      </x:c>
      <x:c r="L72" s="298" t="str">
        <x:f>IF($J72="","",'Calibration Data'!$I$68)</x:f>
      </x:c>
      <x:c r="M72" s="308" t="str">
        <x:f>IF($J72="","",'Calibration Data'!$L$68)</x:f>
      </x:c>
    </x:row>
    <x:row r="73">
      <x:c r="J73" s="113" t="str">
        <x:f>IF('Calibration Data'!$R$69=$E$11,'Calibration Data'!$C$69,"")</x:f>
      </x:c>
      <x:c r="K73" s="298" t="str">
        <x:f>IF($J73="","",'Calibration Data'!$J$69)</x:f>
      </x:c>
      <x:c r="L73" s="298" t="str">
        <x:f>IF($J73="","",'Calibration Data'!$I$69)</x:f>
      </x:c>
      <x:c r="M73" s="308" t="str">
        <x:f>IF($J73="","",'Calibration Data'!$L$69)</x:f>
      </x:c>
    </x:row>
    <x:row r="74">
      <x:c r="J74" s="113" t="str">
        <x:f>IF('Calibration Data'!$R$70=$E$11,'Calibration Data'!$C$70,"")</x:f>
      </x:c>
      <x:c r="K74" s="298" t="str">
        <x:f>IF($J74="","",'Calibration Data'!$J$70)</x:f>
      </x:c>
      <x:c r="L74" s="298" t="str">
        <x:f>IF($J74="","",'Calibration Data'!$I$70)</x:f>
      </x:c>
      <x:c r="M74" s="308" t="str">
        <x:f>IF($J74="","",'Calibration Data'!$L$70)</x:f>
      </x:c>
    </x:row>
    <x:row r="75">
      <x:c r="J75" s="113" t="str">
        <x:f>IF('Calibration Data'!$R$71=$E$11,'Calibration Data'!$C$71,"")</x:f>
      </x:c>
      <x:c r="K75" s="298" t="str">
        <x:f>IF($J75="","",'Calibration Data'!$J$71)</x:f>
      </x:c>
      <x:c r="L75" s="298" t="str">
        <x:f>IF($J75="","",'Calibration Data'!$I$71)</x:f>
      </x:c>
      <x:c r="M75" s="308" t="str">
        <x:f>IF($J75="","",'Calibration Data'!$L$71)</x:f>
      </x:c>
    </x:row>
    <x:row r="76">
      <x:c r="J76" s="113" t="str">
        <x:f>IF('Calibration Data'!$R$72=$E$11,'Calibration Data'!$C$72,"")</x:f>
      </x:c>
      <x:c r="K76" s="298" t="str">
        <x:f>IF($J76="","",'Calibration Data'!$J$72)</x:f>
      </x:c>
      <x:c r="L76" s="298" t="str">
        <x:f>IF($J76="","",'Calibration Data'!$I$72)</x:f>
      </x:c>
      <x:c r="M76" s="308" t="str">
        <x:f>IF($J76="","",'Calibration Data'!$L$72)</x:f>
      </x:c>
    </x:row>
    <x:row r="77">
      <x:c r="J77" s="113" t="str">
        <x:f>IF('Calibration Data'!$R$73=$E$11,'Calibration Data'!$C$73,"")</x:f>
      </x:c>
      <x:c r="K77" s="298" t="str">
        <x:f>IF($J77="","",'Calibration Data'!$J$73)</x:f>
      </x:c>
      <x:c r="L77" s="298" t="str">
        <x:f>IF($J77="","",'Calibration Data'!$I$73)</x:f>
      </x:c>
      <x:c r="M77" s="308" t="str">
        <x:f>IF($J77="","",'Calibration Data'!$L$73)</x:f>
      </x:c>
    </x:row>
    <x:row r="78">
      <x:c r="J78" s="113" t="str">
        <x:f>IF('Calibration Data'!$R$74=$E$11,'Calibration Data'!$C$74,"")</x:f>
      </x:c>
      <x:c r="K78" s="298" t="str">
        <x:f>IF($J78="","",'Calibration Data'!$J$74)</x:f>
      </x:c>
      <x:c r="L78" s="298" t="str">
        <x:f>IF($J78="","",'Calibration Data'!$I$74)</x:f>
      </x:c>
      <x:c r="M78" s="308" t="str">
        <x:f>IF($J78="","",'Calibration Data'!$L$74)</x:f>
      </x:c>
    </x:row>
    <x:row r="79">
      <x:c r="J79" s="115" t="str">
        <x:f>IF('Calibration Data'!$R$75=$E$11,'Calibration Data'!$C$75,"")</x:f>
      </x:c>
      <x:c r="K79" s="299" t="str">
        <x:f>IF($J79="","",'Calibration Data'!$J$75)</x:f>
      </x:c>
      <x:c r="L79" s="299" t="str">
        <x:f>IF($J79="","",'Calibration Data'!$I$75)</x:f>
      </x:c>
      <x:c r="M79" s="309" t="str">
        <x:f>IF($J79="","",'Calibration Data'!$L$75)</x:f>
      </x:c>
    </x:row>
  </x:sheetData>
  <x:mergeCells>
    <x:mergeCell ref="A1:R1"/>
    <x:mergeCell ref="A7:R7"/>
  </x:mergeCells>
  <x:pageMargins left="0.7" right="0.7" top="0.75" bottom="0.75" header="0.3" footer="0.3"/>
  <x:drawing xmlns:r="http://schemas.openxmlformats.org/officeDocument/2006/relationships" r:id="R52f88d5b0d374cf0"/>
</x:worksheet>
</file>