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ac0b2d642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e682e1550a6d4b8f"/>
    <x:sheet xmlns:r="http://schemas.openxmlformats.org/officeDocument/2006/relationships" name="Reference Data" sheetId="2" r:id="R27996f39df8e4437"/>
    <x:sheet xmlns:r="http://schemas.openxmlformats.org/officeDocument/2006/relationships" name="EnPI Data" sheetId="3" r:id="R96c73629c45b474d"/>
    <x:sheet xmlns:r="http://schemas.openxmlformats.org/officeDocument/2006/relationships" name="Dashboard" sheetId="4" r:id="Rc59c0108e34c4f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%"/>
    <x:numFmt numFmtId="202" formatCode="#,##0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  <x:font>
      <x:i/>
      <x:sz val="9"/>
      <x:color rgb="FFC00000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44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2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left" wrapText="1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left" wrapText="1"/>
    </x:xf>
    <x:xf numFmtId="0" fontId="6" fillId="2" borderId="1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/>
    <x:xf numFmtId="0" fontId="7" fillId="3" borderId="12" xfId="0" applyNumberFormat="1" applyFont="1" applyFill="1" applyBorder="1"/>
    <x:xf numFmtId="0" fontId="7" fillId="3" borderId="12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horizontal="center" wrapText="1"/>
    </x:xf>
    <x:xf numFmtId="0" fontId="7" fillId="3" borderId="12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/>
    <x:xf numFmtId="0" fontId="7" fillId="3" borderId="13" xfId="0" applyNumberFormat="1" applyFont="1" applyFill="1" applyBorder="1"/>
    <x:xf numFmtId="0" fontId="7" fillId="3" borderId="13" xfId="0" applyNumberFormat="1" applyFont="1" applyFill="1" applyBorder="1" applyAlignment="1">
      <x:alignment wrapText="1"/>
    </x:xf>
    <x:xf numFmtId="0" fontId="7" fillId="3" borderId="13" xfId="0" applyNumberFormat="1" applyFont="1" applyFill="1" applyBorder="1" applyAlignment="1">
      <x:alignment horizontal="center" wrapText="1"/>
    </x:xf>
    <x:xf numFmtId="0" fontId="7" fillId="3" borderId="13" xfId="0" applyNumberFormat="1" applyFont="1" applyFill="1" applyBorder="1" applyAlignment="1">
      <x:alignment horizontal="center" vertical="center" wrapText="1"/>
    </x:xf>
    <x:xf numFmtId="0" fontId="5" fillId="0" borderId="14" xfId="0" applyNumberFormat="1" applyFont="1" applyFill="1" applyBorder="1"/>
    <x:xf numFmtId="0" fontId="5" fillId="0" borderId="15" xfId="0" applyNumberFormat="1" applyFont="1" applyFill="1" applyBorder="1"/>
    <x:xf numFmtId="0" fontId="5" fillId="0" borderId="14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6" xfId="0" applyNumberFormat="1" applyFont="1" applyFill="1" applyBorder="1"/>
    <x:xf numFmtId="0" fontId="5" fillId="0" borderId="17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horizontal="left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wrapText="1"/>
    </x:xf>
    <x:xf numFmtId="0" fontId="8" fillId="2" borderId="1" xfId="0" applyNumberFormat="1" applyFont="1" applyFill="1" applyBorder="1" applyAlignment="1">
      <x:alignment horizontal="left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2" xfId="0" applyNumberFormat="1" applyFont="1" applyFill="1" applyBorder="1"/>
    <x:xf numFmtId="0" fontId="5" fillId="0" borderId="23" xfId="0" applyNumberFormat="1" applyFont="1" applyFill="1" applyBorder="1"/>
    <x:xf numFmtId="0" fontId="5" fillId="0" borderId="24" xfId="0" applyNumberFormat="1" applyFont="1" applyFill="1" applyBorder="1"/>
    <x:xf numFmtId="0" fontId="5" fillId="0" borderId="25" xfId="0" applyNumberFormat="1" applyFont="1" applyFill="1" applyBorder="1"/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vertical="center" wrapText="1"/>
    </x:xf>
    <x:xf numFmtId="0" fontId="5" fillId="0" borderId="19" xfId="0" applyNumberFormat="1" applyFont="1" applyFill="1" applyBorder="1" applyAlignment="1">
      <x:alignment vertical="center" wrapText="1"/>
    </x:xf>
    <x:xf numFmtId="0" fontId="5" fillId="0" borderId="20" xfId="0" applyNumberFormat="1" applyFont="1" applyFill="1" applyBorder="1" applyAlignment="1">
      <x:alignment vertical="center" wrapText="1"/>
    </x:xf>
    <x:xf numFmtId="0" fontId="5" fillId="0" borderId="2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22" xfId="0" applyNumberFormat="1" applyFont="1" applyFill="1" applyBorder="1" applyAlignment="1">
      <x:alignment vertical="center" wrapText="1"/>
    </x:xf>
    <x:xf numFmtId="0" fontId="5" fillId="0" borderId="23" xfId="0" applyNumberFormat="1" applyFont="1" applyFill="1" applyBorder="1" applyAlignment="1">
      <x:alignment vertical="center" wrapText="1"/>
    </x:xf>
    <x:xf numFmtId="0" fontId="5" fillId="0" borderId="24" xfId="0" applyNumberFormat="1" applyFont="1" applyFill="1" applyBorder="1" applyAlignment="1">
      <x:alignment vertical="center" wrapText="1"/>
    </x:xf>
    <x:xf numFmtId="0" fontId="5" fillId="0" borderId="25" xfId="0" applyNumberFormat="1" applyFont="1" applyFill="1" applyBorder="1" applyAlignment="1">
      <x:alignment vertical="center" wrapText="1"/>
    </x:xf>
    <x:xf numFmtId="0" fontId="5" fillId="0" borderId="26" xfId="0" applyNumberFormat="1" applyFont="1" applyFill="1" applyBorder="1"/>
    <x:xf numFmtId="0" fontId="5" fillId="0" borderId="27" xfId="0" applyNumberFormat="1" applyFont="1" applyFill="1" applyBorder="1"/>
    <x:xf numFmtId="0" fontId="5" fillId="0" borderId="28" xfId="0" applyNumberFormat="1" applyFont="1" applyFill="1" applyBorder="1"/>
    <x:xf numFmtId="0" fontId="5" fillId="0" borderId="29" xfId="0" applyNumberFormat="1" applyFont="1" applyFill="1" applyBorder="1"/>
    <x:xf numFmtId="0" fontId="5" fillId="0" borderId="30" xfId="0" applyNumberFormat="1" applyFont="1" applyFill="1" applyBorder="1"/>
    <x:xf numFmtId="0" fontId="5" fillId="0" borderId="31" xfId="0" applyNumberFormat="1" applyFont="1" applyFill="1" applyBorder="1"/>
    <x:xf numFmtId="0" fontId="5" fillId="0" borderId="32" xfId="0" applyNumberFormat="1" applyFont="1" applyFill="1" applyBorder="1"/>
    <x:xf numFmtId="0" fontId="5" fillId="0" borderId="33" xfId="0" applyNumberFormat="1" applyFont="1" applyFill="1" applyBorder="1"/>
    <x:xf numFmtId="0" fontId="5" fillId="0" borderId="26" xfId="0" applyNumberFormat="1" applyFont="1" applyFill="1" applyBorder="1" applyAlignment="1">
      <x:alignment wrapText="1"/>
    </x:xf>
    <x:xf numFmtId="0" fontId="5" fillId="0" borderId="27" xfId="0" applyNumberFormat="1" applyFont="1" applyFill="1" applyBorder="1" applyAlignment="1">
      <x:alignment wrapText="1"/>
    </x:xf>
    <x:xf numFmtId="0" fontId="5" fillId="0" borderId="28" xfId="0" applyNumberFormat="1" applyFont="1" applyFill="1" applyBorder="1" applyAlignment="1">
      <x:alignment wrapText="1"/>
    </x:xf>
    <x:xf numFmtId="0" fontId="5" fillId="0" borderId="29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30" xfId="0" applyNumberFormat="1" applyFont="1" applyFill="1" applyBorder="1" applyAlignment="1">
      <x:alignment wrapText="1"/>
    </x:xf>
    <x:xf numFmtId="0" fontId="5" fillId="0" borderId="31" xfId="0" applyNumberFormat="1" applyFont="1" applyFill="1" applyBorder="1" applyAlignment="1">
      <x:alignment wrapText="1"/>
    </x:xf>
    <x:xf numFmtId="0" fontId="5" fillId="0" borderId="32" xfId="0" applyNumberFormat="1" applyFont="1" applyFill="1" applyBorder="1" applyAlignment="1">
      <x:alignment wrapText="1"/>
    </x:xf>
    <x:xf numFmtId="0" fontId="5" fillId="0" borderId="33" xfId="0" applyNumberFormat="1" applyFont="1" applyFill="1" applyBorder="1" applyAlignment="1">
      <x:alignment wrapText="1"/>
    </x:xf>
    <x:xf numFmtId="0" fontId="5" fillId="0" borderId="26" xfId="0" applyNumberFormat="1" applyFont="1" applyFill="1" applyBorder="1" applyAlignment="1">
      <x:alignment vertical="center" wrapText="1"/>
    </x:xf>
    <x:xf numFmtId="0" fontId="5" fillId="0" borderId="27" xfId="0" applyNumberFormat="1" applyFont="1" applyFill="1" applyBorder="1" applyAlignment="1">
      <x:alignment vertical="center" wrapText="1"/>
    </x:xf>
    <x:xf numFmtId="0" fontId="5" fillId="0" borderId="28" xfId="0" applyNumberFormat="1" applyFont="1" applyFill="1" applyBorder="1" applyAlignment="1">
      <x:alignment vertical="center" wrapText="1"/>
    </x:xf>
    <x:xf numFmtId="0" fontId="5" fillId="0" borderId="29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30" xfId="0" applyNumberFormat="1" applyFont="1" applyFill="1" applyBorder="1" applyAlignment="1">
      <x:alignment vertical="center" wrapText="1"/>
    </x:xf>
    <x:xf numFmtId="0" fontId="5" fillId="0" borderId="31" xfId="0" applyNumberFormat="1" applyFont="1" applyFill="1" applyBorder="1" applyAlignment="1">
      <x:alignment vertical="center" wrapText="1"/>
    </x:xf>
    <x:xf numFmtId="0" fontId="5" fillId="0" borderId="32" xfId="0" applyNumberFormat="1" applyFont="1" applyFill="1" applyBorder="1" applyAlignment="1">
      <x:alignment vertical="center" wrapText="1"/>
    </x:xf>
    <x:xf numFmtId="0" fontId="5" fillId="0" borderId="33" xfId="0" applyNumberFormat="1" applyFont="1" applyFill="1" applyBorder="1" applyAlignment="1">
      <x:alignment vertical="center" wrapText="1"/>
    </x:xf>
    <x:xf numFmtId="0" fontId="5" fillId="4" borderId="18" xfId="0" applyNumberFormat="1" applyFont="1" applyFill="1" applyBorder="1" applyAlignment="1">
      <x:alignment vertical="center" wrapText="1"/>
    </x:xf>
    <x:xf numFmtId="0" fontId="7" fillId="4" borderId="18" xfId="0" applyNumberFormat="1" applyFont="1" applyFill="1" applyBorder="1" applyAlignment="1">
      <x:alignment vertical="center" wrapText="1"/>
    </x:xf>
    <x:xf numFmtId="0" fontId="5" fillId="4" borderId="26" xfId="0" applyNumberFormat="1" applyFont="1" applyFill="1" applyBorder="1" applyAlignment="1">
      <x:alignment vertical="center" wrapText="1"/>
    </x:xf>
    <x:xf numFmtId="0" fontId="7" fillId="4" borderId="26" xfId="0" applyNumberFormat="1" applyFont="1" applyFill="1" applyBorder="1" applyAlignment="1">
      <x:alignment vertical="center" wrapText="1"/>
    </x:xf>
    <x:xf numFmtId="0" fontId="5" fillId="4" borderId="19" xfId="0" applyNumberFormat="1" applyFont="1" applyFill="1" applyBorder="1" applyAlignment="1">
      <x:alignment vertical="center" wrapText="1"/>
    </x:xf>
    <x:xf numFmtId="0" fontId="7" fillId="4" borderId="19" xfId="0" applyNumberFormat="1" applyFont="1" applyFill="1" applyBorder="1" applyAlignment="1">
      <x:alignment vertical="center" wrapText="1"/>
    </x:xf>
    <x:xf numFmtId="0" fontId="5" fillId="4" borderId="27" xfId="0" applyNumberFormat="1" applyFont="1" applyFill="1" applyBorder="1" applyAlignment="1">
      <x:alignment vertical="center" wrapText="1"/>
    </x:xf>
    <x:xf numFmtId="0" fontId="7" fillId="4" borderId="27" xfId="0" applyNumberFormat="1" applyFont="1" applyFill="1" applyBorder="1" applyAlignment="1">
      <x:alignment vertical="center" wrapText="1"/>
    </x:xf>
    <x:xf numFmtId="0" fontId="5" fillId="4" borderId="21" xfId="0" applyNumberFormat="1" applyFont="1" applyFill="1" applyBorder="1" applyAlignment="1">
      <x:alignment vertical="center" wrapText="1"/>
    </x:xf>
    <x:xf numFmtId="0" fontId="7" fillId="4" borderId="21" xfId="0" applyNumberFormat="1" applyFont="1" applyFill="1" applyBorder="1" applyAlignment="1">
      <x:alignment vertical="center" wrapText="1"/>
    </x:xf>
    <x:xf numFmtId="0" fontId="5" fillId="4" borderId="29" xfId="0" applyNumberFormat="1" applyFont="1" applyFill="1" applyBorder="1" applyAlignment="1">
      <x:alignment vertical="center" wrapText="1"/>
    </x:xf>
    <x:xf numFmtId="0" fontId="7" fillId="4" borderId="29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5" fillId="4" borderId="23" xfId="0" applyNumberFormat="1" applyFont="1" applyFill="1" applyBorder="1" applyAlignment="1">
      <x:alignment vertical="center" wrapText="1"/>
    </x:xf>
    <x:xf numFmtId="0" fontId="7" fillId="4" borderId="23" xfId="0" applyNumberFormat="1" applyFont="1" applyFill="1" applyBorder="1" applyAlignment="1">
      <x:alignment vertical="center" wrapText="1"/>
    </x:xf>
    <x:xf numFmtId="0" fontId="5" fillId="4" borderId="31" xfId="0" applyNumberFormat="1" applyFont="1" applyFill="1" applyBorder="1" applyAlignment="1">
      <x:alignment vertical="center" wrapText="1"/>
    </x:xf>
    <x:xf numFmtId="0" fontId="7" fillId="4" borderId="31" xfId="0" applyNumberFormat="1" applyFont="1" applyFill="1" applyBorder="1" applyAlignment="1">
      <x:alignment vertical="center" wrapText="1"/>
    </x:xf>
    <x:xf numFmtId="0" fontId="5" fillId="4" borderId="24" xfId="0" applyNumberFormat="1" applyFont="1" applyFill="1" applyBorder="1" applyAlignment="1">
      <x:alignment vertical="center" wrapText="1"/>
    </x:xf>
    <x:xf numFmtId="0" fontId="7" fillId="4" borderId="24" xfId="0" applyNumberFormat="1" applyFont="1" applyFill="1" applyBorder="1" applyAlignment="1">
      <x:alignment vertical="center" wrapText="1"/>
    </x:xf>
    <x:xf numFmtId="0" fontId="5" fillId="4" borderId="32" xfId="0" applyNumberFormat="1" applyFont="1" applyFill="1" applyBorder="1" applyAlignment="1">
      <x:alignment vertical="center" wrapText="1"/>
    </x:xf>
    <x:xf numFmtId="0" fontId="7" fillId="4" borderId="3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34" xfId="0" applyNumberFormat="1" applyFont="1" applyFill="1" applyBorder="1"/>
    <x:xf numFmtId="0" fontId="9" fillId="5" borderId="34" xfId="0" applyNumberFormat="1" applyFont="1" applyFill="1" applyBorder="1" applyAlignment="1">
      <x:alignment wrapText="1"/>
    </x:xf>
    <x:xf numFmtId="0" fontId="9" fillId="5" borderId="34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9" fillId="5" borderId="1" xfId="0" applyNumberFormat="1" applyFont="1" applyFill="1" applyBorder="1"/>
    <x:xf numFmtId="0" fontId="9" fillId="5" borderId="35" xfId="0" applyNumberFormat="1" applyFont="1" applyFill="1" applyBorder="1"/>
    <x:xf numFmtId="0" fontId="9" fillId="5" borderId="35" xfId="0" applyNumberFormat="1" applyFont="1" applyFill="1" applyBorder="1" applyAlignment="1">
      <x:alignment wrapText="1"/>
    </x:xf>
    <x:xf numFmtId="0" fontId="9" fillId="5" borderId="35" xfId="0" applyNumberFormat="1" applyFont="1" applyFill="1" applyBorder="1" applyAlignment="1">
      <x:alignment vertical="center" wrapText="1"/>
    </x:xf>
    <x:xf numFmtId="0" fontId="7" fillId="3" borderId="36" xfId="0" applyNumberFormat="1" applyFont="1" applyFill="1" applyBorder="1"/>
    <x:xf numFmtId="0" fontId="7" fillId="3" borderId="37" xfId="0" applyNumberFormat="1" applyFont="1" applyFill="1" applyBorder="1"/>
    <x:xf numFmtId="0" fontId="7" fillId="3" borderId="38" xfId="0" applyNumberFormat="1" applyFont="1" applyFill="1" applyBorder="1"/>
    <x:xf numFmtId="0" fontId="7" fillId="3" borderId="36" xfId="0" applyNumberFormat="1" applyFont="1" applyFill="1" applyBorder="1" applyAlignment="1">
      <x:alignment wrapText="1"/>
    </x:xf>
    <x:xf numFmtId="0" fontId="7" fillId="3" borderId="37" xfId="0" applyNumberFormat="1" applyFont="1" applyFill="1" applyBorder="1" applyAlignment="1">
      <x:alignment wrapText="1"/>
    </x:xf>
    <x:xf numFmtId="0" fontId="7" fillId="3" borderId="38" xfId="0" applyNumberFormat="1" applyFont="1" applyFill="1" applyBorder="1" applyAlignment="1">
      <x:alignment wrapText="1"/>
    </x:xf>
    <x:xf numFmtId="0" fontId="7" fillId="3" borderId="36" xfId="0" applyNumberFormat="1" applyFont="1" applyFill="1" applyBorder="1" applyAlignment="1">
      <x:alignment horizontal="center" wrapText="1"/>
    </x:xf>
    <x:xf numFmtId="0" fontId="7" fillId="3" borderId="37" xfId="0" applyNumberFormat="1" applyFont="1" applyFill="1" applyBorder="1" applyAlignment="1">
      <x:alignment horizontal="center" wrapText="1"/>
    </x:xf>
    <x:xf numFmtId="0" fontId="7" fillId="3" borderId="38" xfId="0" applyNumberFormat="1" applyFont="1" applyFill="1" applyBorder="1" applyAlignment="1">
      <x:alignment horizontal="center" wrapText="1"/>
    </x:xf>
    <x:xf numFmtId="0" fontId="7" fillId="3" borderId="36" xfId="0" applyNumberFormat="1" applyFont="1" applyFill="1" applyBorder="1" applyAlignment="1">
      <x:alignment horizontal="center" vertical="center" wrapText="1"/>
    </x:xf>
    <x:xf numFmtId="0" fontId="7" fillId="3" borderId="37" xfId="0" applyNumberFormat="1" applyFont="1" applyFill="1" applyBorder="1" applyAlignment="1">
      <x:alignment horizontal="center" vertical="center" wrapText="1"/>
    </x:xf>
    <x:xf numFmtId="0" fontId="7" fillId="3" borderId="38" xfId="0" applyNumberFormat="1" applyFont="1" applyFill="1" applyBorder="1" applyAlignment="1">
      <x:alignment horizontal="center" vertical="center" wrapText="1"/>
    </x:xf>
    <x:xf numFmtId="0" fontId="7" fillId="3" borderId="39" xfId="0" applyNumberFormat="1" applyFont="1" applyFill="1" applyBorder="1"/>
    <x:xf numFmtId="0" fontId="7" fillId="3" borderId="40" xfId="0" applyNumberFormat="1" applyFont="1" applyFill="1" applyBorder="1"/>
    <x:xf numFmtId="0" fontId="7" fillId="3" borderId="41" xfId="0" applyNumberFormat="1" applyFont="1" applyFill="1" applyBorder="1"/>
    <x:xf numFmtId="0" fontId="7" fillId="3" borderId="39" xfId="0" applyNumberFormat="1" applyFont="1" applyFill="1" applyBorder="1" applyAlignment="1">
      <x:alignment wrapText="1"/>
    </x:xf>
    <x:xf numFmtId="0" fontId="7" fillId="3" borderId="40" xfId="0" applyNumberFormat="1" applyFont="1" applyFill="1" applyBorder="1" applyAlignment="1">
      <x:alignment wrapText="1"/>
    </x:xf>
    <x:xf numFmtId="0" fontId="7" fillId="3" borderId="41" xfId="0" applyNumberFormat="1" applyFont="1" applyFill="1" applyBorder="1" applyAlignment="1">
      <x:alignment wrapText="1"/>
    </x:xf>
    <x:xf numFmtId="0" fontId="7" fillId="3" borderId="39" xfId="0" applyNumberFormat="1" applyFont="1" applyFill="1" applyBorder="1" applyAlignment="1">
      <x:alignment horizontal="center" wrapText="1"/>
    </x:xf>
    <x:xf numFmtId="0" fontId="7" fillId="3" borderId="40" xfId="0" applyNumberFormat="1" applyFont="1" applyFill="1" applyBorder="1" applyAlignment="1">
      <x:alignment horizontal="center" wrapText="1"/>
    </x:xf>
    <x:xf numFmtId="0" fontId="7" fillId="3" borderId="41" xfId="0" applyNumberFormat="1" applyFont="1" applyFill="1" applyBorder="1" applyAlignment="1">
      <x:alignment horizontal="center" wrapText="1"/>
    </x:xf>
    <x:xf numFmtId="0" fontId="7" fillId="3" borderId="39" xfId="0" applyNumberFormat="1" applyFont="1" applyFill="1" applyBorder="1" applyAlignment="1">
      <x:alignment horizontal="center" vertical="center" wrapText="1"/>
    </x:xf>
    <x:xf numFmtId="0" fontId="7" fillId="3" borderId="40" xfId="0" applyNumberFormat="1" applyFont="1" applyFill="1" applyBorder="1" applyAlignment="1">
      <x:alignment horizontal="center" vertical="center" wrapText="1"/>
    </x:xf>
    <x:xf numFmtId="0" fontId="7" fillId="3" borderId="41" xfId="0" applyNumberFormat="1" applyFont="1" applyFill="1" applyBorder="1" applyAlignment="1">
      <x:alignment horizontal="center" vertical="center" wrapText="1"/>
    </x:xf>
    <x:xf numFmtId="0" fontId="5" fillId="0" borderId="42" xfId="0" applyNumberFormat="1" applyFont="1" applyFill="1" applyBorder="1"/>
    <x:xf numFmtId="0" fontId="5" fillId="0" borderId="42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42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/>
    <x:xf numFmtId="0" fontId="5" fillId="0" borderId="43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42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0" borderId="43" xfId="0" applyNumberFormat="1" applyFont="1" applyFill="1" applyBorder="1" applyAlignment="1">
      <x:alignment vertical="top" wrapText="1"/>
    </x:xf>
    <x:xf numFmtId="201" fontId="5" fillId="0" borderId="0" xfId="0" applyNumberFormat="1" applyFont="1" applyFill="1" applyBorder="1" applyAlignment="1">
      <x:alignment vertical="top" wrapText="1"/>
    </x:xf>
    <x:xf numFmtId="201" fontId="5" fillId="0" borderId="42" xfId="0" applyNumberFormat="1" applyFont="1" applyFill="1" applyBorder="1" applyAlignment="1">
      <x:alignment vertical="top" wrapText="1"/>
    </x:xf>
    <x:xf numFmtId="201" fontId="5" fillId="0" borderId="1" xfId="0" applyNumberFormat="1" applyFont="1" applyFill="1" applyBorder="1" applyAlignment="1">
      <x:alignment vertical="top" wrapText="1"/>
    </x:xf>
    <x:xf numFmtId="201" fontId="5" fillId="0" borderId="43" xfId="0" applyNumberFormat="1" applyFont="1" applyFill="1" applyBorder="1" applyAlignment="1">
      <x:alignment vertical="top" wrapText="1"/>
    </x:xf>
    <x:xf numFmtId="202" fontId="5" fillId="0" borderId="0" xfId="0" applyNumberFormat="1" applyFont="1" applyFill="1" applyBorder="1" applyAlignment="1">
      <x:alignment vertical="top" wrapText="1"/>
    </x:xf>
    <x:xf numFmtId="202" fontId="5" fillId="0" borderId="42" xfId="0" applyNumberFormat="1" applyFont="1" applyFill="1" applyBorder="1" applyAlignment="1">
      <x:alignment vertical="top" wrapText="1"/>
    </x:xf>
    <x:xf numFmtId="202" fontId="5" fillId="0" borderId="1" xfId="0" applyNumberFormat="1" applyFont="1" applyFill="1" applyBorder="1" applyAlignment="1">
      <x:alignment vertical="top" wrapText="1"/>
    </x:xf>
    <x:xf numFmtId="202" fontId="5" fillId="0" borderId="43" xfId="0" applyNumberFormat="1" applyFont="1" applyFill="1" applyBorder="1" applyAlignment="1">
      <x:alignment vertical="top" wrapText="1"/>
    </x:xf>
    <x:xf numFmtId="200" fontId="2" fillId="0" borderId="5" xfId="0" applyNumberFormat="1" applyFont="1" applyFill="1" applyBorder="1" applyAlignment="1">
      <x:alignment vertical="top" wrapText="1"/>
    </x:xf>
    <x:xf numFmtId="200" fontId="2" fillId="0" borderId="9" xfId="0" applyNumberFormat="1" applyFont="1" applyFill="1" applyBorder="1" applyAlignment="1">
      <x:alignment vertical="top" wrapText="1"/>
    </x:xf>
    <x:xf numFmtId="202" fontId="2" fillId="0" borderId="7" xfId="0" applyNumberFormat="1" applyFont="1" applyFill="1" applyBorder="1" applyAlignment="1">
      <x:alignment vertical="top" wrapText="1"/>
    </x:xf>
    <x:xf numFmtId="202" fontId="2" fillId="0" borderId="11" xfId="0" applyNumberFormat="1" applyFont="1" applyFill="1" applyBorder="1" applyAlignment="1">
      <x:alignment vertical="top" wrapText="1"/>
    </x:xf>
    <x:xf numFmtId="202" fontId="5" fillId="0" borderId="5" xfId="0" applyNumberFormat="1" applyFont="1" applyFill="1" applyBorder="1" applyAlignment="1">
      <x:alignment vertical="top" wrapText="1"/>
    </x:xf>
    <x:xf numFmtId="202" fontId="5" fillId="0" borderId="7" xfId="0" applyNumberFormat="1" applyFont="1" applyFill="1" applyBorder="1" applyAlignment="1">
      <x:alignment vertical="top" wrapText="1"/>
    </x:xf>
    <x:xf numFmtId="202" fontId="5" fillId="0" borderId="9" xfId="0" applyNumberFormat="1" applyFont="1" applyFill="1" applyBorder="1" applyAlignment="1">
      <x:alignment vertical="top" wrapText="1"/>
    </x:xf>
    <x:xf numFmtId="202" fontId="5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33075cc2245f9" /><Relationship Type="http://schemas.openxmlformats.org/officeDocument/2006/relationships/theme" Target="/xl/theme/theme1.xml" Id="Rb6448526ac7449b8" /><Relationship Type="http://schemas.openxmlformats.org/officeDocument/2006/relationships/sharedStrings" Target="/xl/sharedStrings.xml" Id="Rb35f5d10f69d4e8d" /><Relationship Type="http://schemas.openxmlformats.org/officeDocument/2006/relationships/worksheet" Target="/xl/worksheets/sheet1.xml" Id="Re682e1550a6d4b8f" /><Relationship Type="http://schemas.openxmlformats.org/officeDocument/2006/relationships/worksheet" Target="/xl/worksheets/sheet2.xml" Id="R27996f39df8e4437" /><Relationship Type="http://schemas.openxmlformats.org/officeDocument/2006/relationships/worksheet" Target="/xl/worksheets/sheet3.xml" Id="R96c73629c45b474d" /><Relationship Type="http://schemas.openxmlformats.org/officeDocument/2006/relationships/worksheet" Target="/xl/worksheets/sheet4.xml" Id="Rc59c0108e34c4f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1bb62d35eff4ab6" /><Relationship Type="http://schemas.openxmlformats.org/officeDocument/2006/relationships/chart" Target="/xl/drawings/charts/chart2.xml" Id="Rfb9af2a3f92d463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EnPI Trend vs Baseline and Target — Chart Data Mode controlled</a:t>
            </a:r>
          </a:p>
        </c:rich>
      </c:tx>
    </c:title>
    <c:plotArea>
      <c:lineChart>
        <c:grouping val="standard"/>
        <c:ser>
          <c:idx val="0"/>
          <c:order val="0"/>
          <c:tx>
            <c:v>EnPI</c:v>
          </c:tx>
          <c:marker>
            <c:symbol val="none"/>
          </c:marker>
          <c:cat>
            <c:strRef>
              <c:f>'Dashboard'!$A$19:$A$78</c:f>
              <c:strCache>
                <c:ptCount val="0"/>
              </c:strCache>
            </c:strRef>
          </c:cat>
          <c:val>
            <c:numRef>
              <c:f>'Dashboard'!$B$19:$B$78</c:f>
              <c:numCache>
                <c:formatCode>0.000</c:formatCode>
                <c:ptCount val="0"/>
              </c:numCache>
            </c:numRef>
          </c:val>
        </c:ser>
        <c:ser>
          <c:idx val="1"/>
          <c:order val="1"/>
          <c:tx>
            <c:v>Baseline</c:v>
          </c:tx>
          <c:marker>
            <c:symbol val="none"/>
          </c:marker>
          <c:cat>
            <c:strRef>
              <c:f>'Dashboard'!$A$19:$A$78</c:f>
              <c:strCache>
                <c:ptCount val="0"/>
              </c:strCache>
            </c:strRef>
          </c:cat>
          <c:val>
            <c:numRef>
              <c:f>'Dashboard'!$C$19:$C$78</c:f>
              <c:numCache>
                <c:formatCode>0.000</c:formatCode>
                <c:ptCount val="0"/>
              </c:numCache>
            </c:numRef>
          </c:val>
        </c:ser>
        <c:ser>
          <c:idx val="2"/>
          <c:order val="2"/>
          <c:tx>
            <c:v>Target</c:v>
          </c:tx>
          <c:marker>
            <c:symbol val="none"/>
          </c:marker>
          <c:cat>
            <c:strRef>
              <c:f>'Dashboard'!$A$19:$A$78</c:f>
              <c:strCache>
                <c:ptCount val="0"/>
              </c:strCache>
            </c:strRef>
          </c:cat>
          <c:val>
            <c:numRef>
              <c:f>'Dashboard'!$D$19:$D$78</c:f>
              <c:numCache>
                <c:formatCode>0.000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Energy Consumption by Reporting Period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Energy Consumption</c:v>
          </c:tx>
          <c:cat>
            <c:strRef>
              <c:f>'Dashboard'!$G$19:$G$78</c:f>
              <c:strCache>
                <c:ptCount val="0"/>
              </c:strCache>
            </c:strRef>
          </c:cat>
          <c:val>
            <c:numRef>
              <c:f>'Dashboard'!$H$19:$H$78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8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1bb62d35eff4ab6"/>
        </a:graphicData>
      </a:graphic>
    </xdr:graphicFrame>
    <xdr:clientData/>
  </xdr:twoCellAnchor>
  <xdr:twoCellAnchor>
    <xdr:from>
      <xdr:col>9</xdr:col>
      <xdr:colOff>0</xdr:colOff>
      <xdr:row>26</xdr:row>
      <xdr:rowOff>0</xdr:rowOff>
    </xdr:from>
    <xdr:to>
      <xdr:col>17</xdr:col>
      <xdr:colOff>0</xdr:colOff>
      <xdr:row>42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b9af2a3f92d463c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PIDataTable" displayName="EnPIDataTable" ref="A10:O70" headerRowCount="1" totalsRowCount="0" totalsRowShown="0">
  <x:tableColumns count="15">
    <x:tableColumn id="1" name="Record ID"/>
    <x:tableColumn id="2" name="Period"/>
    <x:tableColumn id="3" name="EnPI ID"/>
    <x:tableColumn id="4" name="EnPI Name"/>
    <x:tableColumn id="5" name="Performance Direction"/>
    <x:tableColumn id="6" name="Energy Consumption (kWh)"/>
    <x:tableColumn id="7" name="Activity / Relevant Variable"/>
    <x:tableColumn id="8" name="Driver Unit"/>
    <x:tableColumn id="9" name="EnPI Value"/>
    <x:tableColumn id="10" name="Baseline EnPI"/>
    <x:tableColumn id="11" name="Target EnPI"/>
    <x:tableColumn id="12" name="Variance vs Baseline %"/>
    <x:tableColumn id="13" name="Variance vs Target %"/>
    <x:tableColumn id="14" name="Status"/>
    <x:tableColumn id="15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18f6b63d3cf4ea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bb5082e629a14a16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Energy Performance Indicator Charts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ISO 50001 / ISO 50006-aligned workbook for recording EnPI data and visualizing performance trends against baseline and target values.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Record one observation per reporting period on the EnPI Data sheet.</x:v>
      </x:c>
    </x:row>
    <x:row r="7">
      <x:c r="A7" s="60" t="n">
        <x:v>2</x:v>
      </x:c>
      <x:c r="B7" s="39" t="str">
        <x:v>Use a consistent EnPI definition, performance direction and activity/relevant-variable basis for each EnPI ID.</x:v>
      </x:c>
    </x:row>
    <x:row r="8">
      <x:c r="A8" s="60" t="n">
        <x:v>3</x:v>
      </x:c>
      <x:c r="B8" s="39" t="str">
        <x:v>Select the EnPI ID on the Dashboard that you want to visualize.</x:v>
      </x:c>
    </x:row>
    <x:row r="9">
      <x:c r="A9" s="60" t="n">
        <x:v>4</x:v>
      </x:c>
      <x:c r="B9" s="39" t="str">
        <x:v>KPI cards use Actual Data only. If there is no Actual Data, charts show the five Example Data rows as illustrative output.</x:v>
      </x:c>
    </x:row>
    <x:row r="10">
      <x:c r="A10" s="61" t="n">
        <x:v>5</x:v>
      </x:c>
      <x:c r="B10" s="41" t="str">
        <x:v>Review or adjust the baseline when defined change criteria are met; retain the rationale and approval outside this chart workbook if required.</x:v>
      </x:c>
    </x:row>
    <x:row r="12">
      <x:c r="A12" s="23" t="str">
        <x:v>References</x:v>
      </x:c>
      <x:c r="B12" s="23"/>
      <x:c r="C12" s="23"/>
      <x:c r="D12" s="23"/>
      <x:c r="E12" s="23"/>
      <x:c r="F12" s="23"/>
      <x:c r="G12" s="23"/>
      <x:c r="H12" s="23"/>
    </x:row>
    <x:row r="13">
      <x:c r="A13" s="79" t="str">
        <x:v>ISO 50001:2018 — Energy management systems</x:v>
      </x:c>
      <x:c r="B13" s="80" t="str">
        <x:v>https://www.iso.org/standard/69426.html</x:v>
      </x:c>
    </x:row>
    <x:row r="14">
      <x:c r="A14" s="79" t="str">
        <x:v>ISO 50001:2018/Amd 1:2024 — Climate action changes</x:v>
      </x:c>
      <x:c r="B14" s="80" t="str">
        <x:v>https://www.iso.org/standard/88430.html</x:v>
      </x:c>
    </x:row>
    <x:row r="15">
      <x:c r="A15" s="81" t="str">
        <x:v>ISO 50006:2023 — EnPIs and energy baselines</x:v>
      </x:c>
      <x:c r="B15" s="82" t="str">
        <x:v>https://www.iso.org/standard/79367.html</x:v>
      </x:c>
    </x:row>
  </x:sheetData>
  <x:mergeCells>
    <x:mergeCell ref="A1:H1"/>
    <x:mergeCell ref="A3:H3"/>
    <x:mergeCell ref="A5:H5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99" t="str">
        <x:v>Reference Data &amp; Controlled Lists</x:v>
      </x:c>
      <x:c r="B1" s="99"/>
      <x:c r="C1" s="99"/>
      <x:c r="D1" s="99"/>
      <x:c r="E1" s="99"/>
      <x:c r="F1" s="99"/>
      <x:c r="G1" s="99"/>
      <x:c r="H1" s="99"/>
    </x:row>
    <x:row r="3">
      <x:c r="A3" s="108" t="str">
        <x:v>Data Type</x:v>
      </x:c>
      <x:c r="B3" s="108" t="str">
        <x:v>Priority</x:v>
      </x:c>
      <x:c r="C3" s="108" t="str">
        <x:v>Action Status</x:v>
      </x:c>
      <x:c r="D3" s="108" t="str">
        <x:v>Checklist Result</x:v>
      </x:c>
      <x:c r="E3" s="108" t="str">
        <x:v>Finding Type</x:v>
      </x:c>
      <x:c r="F3" s="108" t="str">
        <x:v>Decision</x:v>
      </x:c>
      <x:c r="G3" s="108" t="str">
        <x:v>Performance Direction</x:v>
      </x:c>
      <x:c r="H3" s="108" t="str">
        <x:v>Yes / No / N/A</x:v>
      </x:c>
    </x:row>
    <x:row r="4">
      <x:c r="A4" s="118" t="str">
        <x:v>Example Data</x:v>
      </x:c>
      <x:c r="B4" s="118" t="str">
        <x:v>High</x:v>
      </x:c>
      <x:c r="C4" s="118" t="str">
        <x:v>Open</x:v>
      </x:c>
      <x:c r="D4" s="118" t="str">
        <x:v>Conforming</x:v>
      </x:c>
      <x:c r="E4" s="118" t="str">
        <x:v>Major NC</x:v>
      </x:c>
      <x:c r="F4" s="118" t="str">
        <x:v>Accept</x:v>
      </x:c>
      <x:c r="G4" s="118" t="str">
        <x:v>Lower is better</x:v>
      </x:c>
      <x:c r="H4" s="118" t="str">
        <x:v>Yes</x:v>
      </x:c>
    </x:row>
    <x:row r="5">
      <x:c r="A5" s="119" t="str">
        <x:v>Actual Data</x:v>
      </x:c>
      <x:c r="B5" s="118" t="str">
        <x:v>Medium</x:v>
      </x:c>
      <x:c r="C5" s="118" t="str">
        <x:v>In Progress</x:v>
      </x:c>
      <x:c r="D5" s="118" t="str">
        <x:v>Minor NC</x:v>
      </x:c>
      <x:c r="E5" s="118" t="str">
        <x:v>Minor NC</x:v>
      </x:c>
      <x:c r="F5" s="118" t="str">
        <x:v>Adjust</x:v>
      </x:c>
      <x:c r="G5" s="119" t="str">
        <x:v>Higher is better</x:v>
      </x:c>
      <x:c r="H5" s="118" t="str">
        <x:v>No</x:v>
      </x:c>
    </x:row>
    <x:row r="6">
      <x:c r="B6" s="119" t="str">
        <x:v>Low</x:v>
      </x:c>
      <x:c r="C6" s="118" t="str">
        <x:v>Planned</x:v>
      </x:c>
      <x:c r="D6" s="118" t="str">
        <x:v>Major NC</x:v>
      </x:c>
      <x:c r="E6" s="118" t="str">
        <x:v>Opportunity</x:v>
      </x:c>
      <x:c r="F6" s="118" t="str">
        <x:v>Re-baseline</x:v>
      </x:c>
      <x:c r="H6" s="119" t="str">
        <x:v>N/A</x:v>
      </x:c>
    </x:row>
    <x:row r="7">
      <x:c r="C7" s="118" t="str">
        <x:v>Blocked</x:v>
      </x:c>
      <x:c r="D7" s="118" t="str">
        <x:v>Opportunity</x:v>
      </x:c>
      <x:c r="E7" s="119" t="str">
        <x:v>Observation</x:v>
      </x:c>
      <x:c r="F7" s="118" t="str">
        <x:v>Investigate</x:v>
      </x:c>
    </x:row>
    <x:row r="8">
      <x:c r="C8" s="119" t="str">
        <x:v>Closed</x:v>
      </x:c>
      <x:c r="D8" s="119" t="str">
        <x:v>N/A</x:v>
      </x:c>
      <x:c r="F8" s="119" t="str">
        <x:v>Monitor</x:v>
      </x:c>
    </x:row>
    <x:row r="14">
      <x:c r="A14" s="23" t="str">
        <x:v>Official ISO references used in this template</x:v>
      </x:c>
      <x:c r="B14" s="23"/>
      <x:c r="C14" s="23"/>
      <x:c r="D14" s="23"/>
      <x:c r="E14" s="23"/>
      <x:c r="F14" s="23"/>
      <x:c r="G14" s="23"/>
      <x:c r="H14" s="23"/>
    </x:row>
    <x:row r="15">
      <x:c r="A15" s="79" t="str">
        <x:v>ISO 50001:2018</x:v>
      </x:c>
      <x:c r="B15" s="80" t="str">
        <x:v>https://www.iso.org/standard/69426.html</x:v>
      </x:c>
    </x:row>
    <x:row r="16">
      <x:c r="A16" s="79" t="str">
        <x:v>ISO 50001:2018/Amd 1:2024</x:v>
      </x:c>
      <x:c r="B16" s="80" t="str">
        <x:v>https://www.iso.org/standard/88430.html</x:v>
      </x:c>
    </x:row>
    <x:row r="17">
      <x:c r="A17" s="81" t="str">
        <x:v>ISO 50006:2023</x:v>
      </x:c>
      <x:c r="B17" s="82" t="str">
        <x:v>https://www.iso.org/standard/79367.html</x:v>
      </x:c>
    </x:row>
  </x:sheetData>
  <x:mergeCells>
    <x:mergeCell ref="A1:H1"/>
    <x:mergeCell ref="A14:H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3" hidden="0" customWidth="1"/>
    <x:col min="4" max="4" width="34" hidden="0" customWidth="1"/>
    <x:col min="5" max="5" width="18" hidden="0" customWidth="1"/>
    <x:col min="6" max="6" width="21" hidden="0" customWidth="1"/>
    <x:col min="7" max="7" width="23" hidden="0" customWidth="1"/>
    <x:col min="8" max="8" width="12" hidden="0" customWidth="1"/>
    <x:col min="9" max="9" width="13" hidden="0" customWidth="1"/>
    <x:col min="10" max="10" width="13" hidden="0" customWidth="1"/>
    <x:col min="11" max="11" width="13" hidden="0" customWidth="1"/>
    <x:col min="12" max="12" width="18" hidden="0" customWidth="1"/>
    <x:col min="13" max="13" width="17" hidden="0" customWidth="1"/>
    <x:col min="14" max="14" width="22" hidden="0" customWidth="1"/>
    <x:col min="15" max="15" width="14" hidden="0" customWidth="1"/>
  </x:cols>
  <x:sheetData>
    <x:row r="1" ht="34" customHeight="1">
      <x:c r="A1" s="129" t="str">
        <x:v>Energy Performance Indicator Charts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  <x:c r="M1" s="129"/>
      <x:c r="N1" s="129"/>
      <x:c r="O1" s="129"/>
    </x:row>
    <x:row r="3">
      <x:c r="A3" s="187" t="str">
        <x:v>Document Code</x:v>
      </x:c>
      <x:c r="B3" s="152" t="str">
        <x:v>EnMS-RPT-003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Example Data is included only to demonstrate chart behavior. Enter Actual Data in new rows and update the Dashboard EnPI selector as needed.</x:v>
      </x:c>
    </x:row>
    <x:row r="10">
      <x:c r="A10" s="229" t="str">
        <x:v>Record ID</x:v>
      </x:c>
      <x:c r="B10" s="230" t="str">
        <x:v>Period</x:v>
      </x:c>
      <x:c r="C10" s="230" t="str">
        <x:v>EnPI ID</x:v>
      </x:c>
      <x:c r="D10" s="230" t="str">
        <x:v>EnPI Name</x:v>
      </x:c>
      <x:c r="E10" s="230" t="str">
        <x:v>Performance Direction</x:v>
      </x:c>
      <x:c r="F10" s="230" t="str">
        <x:v>Energy Consumption (kWh)</x:v>
      </x:c>
      <x:c r="G10" s="230" t="str">
        <x:v>Activity / Relevant Variable</x:v>
      </x:c>
      <x:c r="H10" s="230" t="str">
        <x:v>Driver Unit</x:v>
      </x:c>
      <x:c r="I10" s="230" t="str">
        <x:v>EnPI Value</x:v>
      </x:c>
      <x:c r="J10" s="230" t="str">
        <x:v>Baseline EnPI</x:v>
      </x:c>
      <x:c r="K10" s="230" t="str">
        <x:v>Target EnPI</x:v>
      </x:c>
      <x:c r="L10" s="230" t="str">
        <x:v>Variance vs Baseline %</x:v>
      </x:c>
      <x:c r="M10" s="230" t="str">
        <x:v>Variance vs Target %</x:v>
      </x:c>
      <x:c r="N10" s="230" t="str">
        <x:v>Status</x:v>
      </x:c>
      <x:c r="O10" s="231" t="str">
        <x:v>Data Type</x:v>
      </x:c>
    </x:row>
    <x:row r="11">
      <x:c r="A11" s="79" t="str">
        <x:v>EX-ENPI-001</x:v>
      </x:c>
      <x:c r="B11" s="246" t="str">
        <x:v>2026-01</x:v>
      </x:c>
      <x:c r="C11" s="246" t="str">
        <x:v>EnPI-EL-01</x:v>
      </x:c>
      <x:c r="D11" s="246" t="str">
        <x:v>Production electricity intensity</x:v>
      </x:c>
      <x:c r="E11" s="246" t="str">
        <x:v>Lower is better</x:v>
      </x:c>
      <x:c r="F11" s="260" t="n">
        <x:v>240000</x:v>
      </x:c>
      <x:c r="G11" s="260" t="n">
        <x:v>100000</x:v>
      </x:c>
      <x:c r="H11" s="246" t="str">
        <x:v>units</x:v>
      </x:c>
      <x:c r="I11" s="252" t="n">
        <x:f>IF(A11="","",IF(OR(F11="",G11="",G11=0),"",F11/G11))</x:f>
        <x:v>2.4</x:v>
      </x:c>
      <x:c r="J11" s="252" t="str">
        <x:v>2.40</x:v>
      </x:c>
      <x:c r="K11" s="252" t="str">
        <x:v>2.20</x:v>
      </x:c>
      <x:c r="L11" s="256" t="n">
        <x:f>IF(A11="","",IF(OR(I11="",J11="",J11=0),"",(I11-J11)/J11))</x:f>
        <x:v>0</x:v>
      </x:c>
      <x:c r="M11" s="256" t="n">
        <x:f>IF(A11="","",IF(OR(I11="",K11="",K11=0),"",(I11-K11)/K11))</x:f>
        <x:v>0.09090909090909079</x:v>
      </x:c>
      <x:c r="N11" s="246" t="str">
        <x:f>IF(A11="","",IF(E11="Lower is better",IF(M11&lt;=0,"On / Better than Target",IF(M11&lt;=0.05,"Watch","Above Target")),IF(M11&gt;=0,"On / Better than Target",IF(M11&gt;=-0.05,"Watch","Above Target"))))</x:f>
        <x:v>Above Target</x:v>
      </x:c>
      <x:c r="O11" s="80" t="str">
        <x:v>Example Data</x:v>
      </x:c>
    </x:row>
    <x:row r="12">
      <x:c r="A12" s="79" t="str">
        <x:v>EX-ENPI-002</x:v>
      </x:c>
      <x:c r="B12" s="246" t="str">
        <x:v>2026-02</x:v>
      </x:c>
      <x:c r="C12" s="246" t="str">
        <x:v>EnPI-EL-01</x:v>
      </x:c>
      <x:c r="D12" s="246" t="str">
        <x:v>Production electricity intensity</x:v>
      </x:c>
      <x:c r="E12" s="246" t="str">
        <x:v>Lower is better</x:v>
      </x:c>
      <x:c r="F12" s="260" t="n">
        <x:v>225000</x:v>
      </x:c>
      <x:c r="G12" s="260" t="n">
        <x:v>100500</x:v>
      </x:c>
      <x:c r="H12" s="246" t="str">
        <x:v>units</x:v>
      </x:c>
      <x:c r="I12" s="252" t="n">
        <x:f>IF(A12="","",IF(OR(F12="",G12="",G12=0),"",F12/G12))</x:f>
        <x:v>2.2388059701492535</x:v>
      </x:c>
      <x:c r="J12" s="252" t="str">
        <x:v>2.40</x:v>
      </x:c>
      <x:c r="K12" s="252" t="str">
        <x:v>2.20</x:v>
      </x:c>
      <x:c r="L12" s="256" t="n">
        <x:f>IF(A12="","",IF(OR(I12="",J12="",J12=0),"",(I12-J12)/J12))</x:f>
        <x:v>-0.06716417910447767</x:v>
      </x:c>
      <x:c r="M12" s="256" t="n">
        <x:f>IF(A12="","",IF(OR(I12="",K12="",K12=0),"",(I12-K12)/K12))</x:f>
        <x:v>0.017639077340569704</x:v>
      </x:c>
      <x:c r="N12" s="246" t="str">
        <x:f>IF(A12="","",IF(E12="Lower is better",IF(M12&lt;=0,"On / Better than Target",IF(M12&lt;=0.05,"Watch","Above Target")),IF(M12&gt;=0,"On / Better than Target",IF(M12&gt;=-0.05,"Watch","Above Target"))))</x:f>
        <x:v>Watch</x:v>
      </x:c>
      <x:c r="O12" s="80" t="str">
        <x:v>Example Data</x:v>
      </x:c>
    </x:row>
    <x:row r="13">
      <x:c r="A13" s="79" t="str">
        <x:v>EX-ENPI-003</x:v>
      </x:c>
      <x:c r="B13" s="246" t="str">
        <x:v>2026-03</x:v>
      </x:c>
      <x:c r="C13" s="246" t="str">
        <x:v>EnPI-EL-01</x:v>
      </x:c>
      <x:c r="D13" s="246" t="str">
        <x:v>Production electricity intensity</x:v>
      </x:c>
      <x:c r="E13" s="246" t="str">
        <x:v>Lower is better</x:v>
      </x:c>
      <x:c r="F13" s="260" t="n">
        <x:v>218000</x:v>
      </x:c>
      <x:c r="G13" s="260" t="n">
        <x:v>101000</x:v>
      </x:c>
      <x:c r="H13" s="246" t="str">
        <x:v>units</x:v>
      </x:c>
      <x:c r="I13" s="252" t="n">
        <x:f>IF(A13="","",IF(OR(F13="",G13="",G13=0),"",F13/G13))</x:f>
        <x:v>2.1584158415841586</x:v>
      </x:c>
      <x:c r="J13" s="252" t="str">
        <x:v>2.40</x:v>
      </x:c>
      <x:c r="K13" s="252" t="str">
        <x:v>2.20</x:v>
      </x:c>
      <x:c r="L13" s="256" t="n">
        <x:f>IF(A13="","",IF(OR(I13="",J13="",J13=0),"",(I13-J13)/J13))</x:f>
        <x:v>-0.10066006600660057</x:v>
      </x:c>
      <x:c r="M13" s="256" t="n">
        <x:f>IF(A13="","",IF(OR(I13="",K13="",K13=0),"",(I13-K13)/K13))</x:f>
        <x:v>-0.018901890189018916</x:v>
      </x:c>
      <x:c r="N13" s="246" t="str">
        <x:f>IF(A13="","",IF(E13="Lower is better",IF(M13&lt;=0,"On / Better than Target",IF(M13&lt;=0.05,"Watch","Above Target")),IF(M13&gt;=0,"On / Better than Target",IF(M13&gt;=-0.05,"Watch","Above Target"))))</x:f>
        <x:v>On / Better than Target</x:v>
      </x:c>
      <x:c r="O13" s="80" t="str">
        <x:v>Example Data</x:v>
      </x:c>
    </x:row>
    <x:row r="14">
      <x:c r="A14" s="79" t="str">
        <x:v>EX-ENPI-004</x:v>
      </x:c>
      <x:c r="B14" s="246" t="str">
        <x:v>2026-04</x:v>
      </x:c>
      <x:c r="C14" s="246" t="str">
        <x:v>EnPI-EL-01</x:v>
      </x:c>
      <x:c r="D14" s="246" t="str">
        <x:v>Production electricity intensity</x:v>
      </x:c>
      <x:c r="E14" s="246" t="str">
        <x:v>Lower is better</x:v>
      </x:c>
      <x:c r="F14" s="260" t="n">
        <x:v>251000</x:v>
      </x:c>
      <x:c r="G14" s="260" t="n">
        <x:v>100000</x:v>
      </x:c>
      <x:c r="H14" s="246" t="str">
        <x:v>units</x:v>
      </x:c>
      <x:c r="I14" s="252" t="n">
        <x:f>IF(A14="","",IF(OR(F14="",G14="",G14=0),"",F14/G14))</x:f>
        <x:v>2.51</x:v>
      </x:c>
      <x:c r="J14" s="252" t="str">
        <x:v>2.40</x:v>
      </x:c>
      <x:c r="K14" s="252" t="str">
        <x:v>2.20</x:v>
      </x:c>
      <x:c r="L14" s="256" t="n">
        <x:f>IF(A14="","",IF(OR(I14="",J14="",J14=0),"",(I14-J14)/J14))</x:f>
        <x:v>0.04583333333333328</x:v>
      </x:c>
      <x:c r="M14" s="256" t="n">
        <x:f>IF(A14="","",IF(OR(I14="",K14="",K14=0),"",(I14-K14)/K14))</x:f>
        <x:v>0.1409090909090907</x:v>
      </x:c>
      <x:c r="N14" s="246" t="str">
        <x:f>IF(A14="","",IF(E14="Lower is better",IF(M14&lt;=0,"On / Better than Target",IF(M14&lt;=0.05,"Watch","Above Target")),IF(M14&gt;=0,"On / Better than Target",IF(M14&gt;=-0.05,"Watch","Above Target"))))</x:f>
        <x:v>Above Target</x:v>
      </x:c>
      <x:c r="O14" s="80" t="str">
        <x:v>Example Data</x:v>
      </x:c>
    </x:row>
    <x:row r="15">
      <x:c r="A15" s="79" t="str">
        <x:v>EX-ENPI-005</x:v>
      </x:c>
      <x:c r="B15" s="246" t="str">
        <x:v>2026-05</x:v>
      </x:c>
      <x:c r="C15" s="246" t="str">
        <x:v>EnPI-EL-01</x:v>
      </x:c>
      <x:c r="D15" s="246" t="str">
        <x:v>Production electricity intensity</x:v>
      </x:c>
      <x:c r="E15" s="246" t="str">
        <x:v>Lower is better</x:v>
      </x:c>
      <x:c r="F15" s="260" t="n">
        <x:v>210000</x:v>
      </x:c>
      <x:c r="G15" s="260" t="n">
        <x:v>101500</x:v>
      </x:c>
      <x:c r="H15" s="246" t="str">
        <x:v>units</x:v>
      </x:c>
      <x:c r="I15" s="252" t="n">
        <x:f>IF(A15="","",IF(OR(F15="",G15="",G15=0),"",F15/G15))</x:f>
        <x:v>2.0689655172413794</x:v>
      </x:c>
      <x:c r="J15" s="252" t="str">
        <x:v>2.40</x:v>
      </x:c>
      <x:c r="K15" s="252" t="str">
        <x:v>2.20</x:v>
      </x:c>
      <x:c r="L15" s="256" t="n">
        <x:f>IF(A15="","",IF(OR(I15="",J15="",J15=0),"",(I15-J15)/J15))</x:f>
        <x:v>-0.13793103448275854</x:v>
      </x:c>
      <x:c r="M15" s="256" t="n">
        <x:f>IF(A15="","",IF(OR(I15="",K15="",K15=0),"",(I15-K15)/K15))</x:f>
        <x:v>-0.05956112852664578</x:v>
      </x:c>
      <x:c r="N15" s="246" t="str">
        <x:f>IF(A15="","",IF(E15="Lower is better",IF(M15&lt;=0,"On / Better than Target",IF(M15&lt;=0.05,"Watch","Above Target")),IF(M15&gt;=0,"On / Better than Target",IF(M15&gt;=-0.05,"Watch","Above Target"))))</x:f>
        <x:v>On / Better than Target</x:v>
      </x:c>
      <x:c r="O15" s="80" t="str">
        <x:v>Example Data</x:v>
      </x:c>
    </x:row>
    <x:row r="16">
      <x:c r="A16" s="79" t="str"/>
      <x:c r="B16" s="246" t="str"/>
      <x:c r="C16" s="246" t="str"/>
      <x:c r="D16" s="246" t="str"/>
      <x:c r="E16" s="246" t="str"/>
      <x:c r="F16" s="260" t="str"/>
      <x:c r="G16" s="260" t="str"/>
      <x:c r="H16" s="246" t="str"/>
      <x:c r="I16" s="252" t="str">
        <x:f>IF(A16="","",IF(OR(F16="",G16="",G16=0),"",F16/G16))</x:f>
      </x:c>
      <x:c r="J16" s="252" t="str"/>
      <x:c r="K16" s="252" t="str"/>
      <x:c r="L16" s="256" t="str">
        <x:f>IF(A16="","",IF(OR(I16="",J16="",J16=0),"",(I16-J16)/J16))</x:f>
      </x:c>
      <x:c r="M16" s="256" t="str">
        <x:f>IF(A16="","",IF(OR(I16="",K16="",K16=0),"",(I16-K16)/K16))</x:f>
      </x:c>
      <x:c r="N16" s="246" t="str">
        <x:f>IF(A16="","",IF(E16="Lower is better",IF(M16&lt;=0,"On / Better than Target",IF(M16&lt;=0.05,"Watch","Above Target")),IF(M16&gt;=0,"On / Better than Target",IF(M16&gt;=-0.05,"Watch","Above Target"))))</x:f>
      </x:c>
      <x:c r="O16" s="80" t="str"/>
    </x:row>
    <x:row r="17">
      <x:c r="A17" s="79" t="str"/>
      <x:c r="B17" s="246" t="str"/>
      <x:c r="C17" s="246" t="str"/>
      <x:c r="D17" s="246" t="str"/>
      <x:c r="E17" s="246" t="str"/>
      <x:c r="F17" s="260" t="str"/>
      <x:c r="G17" s="260" t="str"/>
      <x:c r="H17" s="246" t="str"/>
      <x:c r="I17" s="252" t="str">
        <x:f>IF(A17="","",IF(OR(F17="",G17="",G17=0),"",F17/G17))</x:f>
      </x:c>
      <x:c r="J17" s="252" t="str"/>
      <x:c r="K17" s="252" t="str"/>
      <x:c r="L17" s="256" t="str">
        <x:f>IF(A17="","",IF(OR(I17="",J17="",J17=0),"",(I17-J17)/J17))</x:f>
      </x:c>
      <x:c r="M17" s="256" t="str">
        <x:f>IF(A17="","",IF(OR(I17="",K17="",K17=0),"",(I17-K17)/K17))</x:f>
      </x:c>
      <x:c r="N17" s="246" t="str">
        <x:f>IF(A17="","",IF(E17="Lower is better",IF(M17&lt;=0,"On / Better than Target",IF(M17&lt;=0.05,"Watch","Above Target")),IF(M17&gt;=0,"On / Better than Target",IF(M17&gt;=-0.05,"Watch","Above Target"))))</x:f>
      </x:c>
      <x:c r="O17" s="80" t="str"/>
    </x:row>
    <x:row r="18">
      <x:c r="A18" s="79" t="str"/>
      <x:c r="B18" s="246" t="str"/>
      <x:c r="C18" s="246" t="str"/>
      <x:c r="D18" s="246" t="str"/>
      <x:c r="E18" s="246" t="str"/>
      <x:c r="F18" s="260" t="str"/>
      <x:c r="G18" s="260" t="str"/>
      <x:c r="H18" s="246" t="str"/>
      <x:c r="I18" s="252" t="str">
        <x:f>IF(A18="","",IF(OR(F18="",G18="",G18=0),"",F18/G18))</x:f>
      </x:c>
      <x:c r="J18" s="252" t="str"/>
      <x:c r="K18" s="252" t="str"/>
      <x:c r="L18" s="256" t="str">
        <x:f>IF(A18="","",IF(OR(I18="",J18="",J18=0),"",(I18-J18)/J18))</x:f>
      </x:c>
      <x:c r="M18" s="256" t="str">
        <x:f>IF(A18="","",IF(OR(I18="",K18="",K18=0),"",(I18-K18)/K18))</x:f>
      </x:c>
      <x:c r="N18" s="246" t="str">
        <x:f>IF(A18="","",IF(E18="Lower is better",IF(M18&lt;=0,"On / Better than Target",IF(M18&lt;=0.05,"Watch","Above Target")),IF(M18&gt;=0,"On / Better than Target",IF(M18&gt;=-0.05,"Watch","Above Target"))))</x:f>
      </x:c>
      <x:c r="O18" s="80" t="str"/>
    </x:row>
    <x:row r="19">
      <x:c r="A19" s="79" t="str"/>
      <x:c r="B19" s="246" t="str"/>
      <x:c r="C19" s="246" t="str"/>
      <x:c r="D19" s="246" t="str"/>
      <x:c r="E19" s="246" t="str"/>
      <x:c r="F19" s="260" t="str"/>
      <x:c r="G19" s="260" t="str"/>
      <x:c r="H19" s="246" t="str"/>
      <x:c r="I19" s="252" t="str">
        <x:f>IF(A19="","",IF(OR(F19="",G19="",G19=0),"",F19/G19))</x:f>
      </x:c>
      <x:c r="J19" s="252" t="str"/>
      <x:c r="K19" s="252" t="str"/>
      <x:c r="L19" s="256" t="str">
        <x:f>IF(A19="","",IF(OR(I19="",J19="",J19=0),"",(I19-J19)/J19))</x:f>
      </x:c>
      <x:c r="M19" s="256" t="str">
        <x:f>IF(A19="","",IF(OR(I19="",K19="",K19=0),"",(I19-K19)/K19))</x:f>
      </x:c>
      <x:c r="N19" s="246" t="str">
        <x:f>IF(A19="","",IF(E19="Lower is better",IF(M19&lt;=0,"On / Better than Target",IF(M19&lt;=0.05,"Watch","Above Target")),IF(M19&gt;=0,"On / Better than Target",IF(M19&gt;=-0.05,"Watch","Above Target"))))</x:f>
      </x:c>
      <x:c r="O19" s="80" t="str"/>
    </x:row>
    <x:row r="20">
      <x:c r="A20" s="79" t="str"/>
      <x:c r="B20" s="246" t="str"/>
      <x:c r="C20" s="246" t="str"/>
      <x:c r="D20" s="246" t="str"/>
      <x:c r="E20" s="246" t="str"/>
      <x:c r="F20" s="260" t="str"/>
      <x:c r="G20" s="260" t="str"/>
      <x:c r="H20" s="246" t="str"/>
      <x:c r="I20" s="252" t="str">
        <x:f>IF(A20="","",IF(OR(F20="",G20="",G20=0),"",F20/G20))</x:f>
      </x:c>
      <x:c r="J20" s="252" t="str"/>
      <x:c r="K20" s="252" t="str"/>
      <x:c r="L20" s="256" t="str">
        <x:f>IF(A20="","",IF(OR(I20="",J20="",J20=0),"",(I20-J20)/J20))</x:f>
      </x:c>
      <x:c r="M20" s="256" t="str">
        <x:f>IF(A20="","",IF(OR(I20="",K20="",K20=0),"",(I20-K20)/K20))</x:f>
      </x:c>
      <x:c r="N20" s="246" t="str">
        <x:f>IF(A20="","",IF(E20="Lower is better",IF(M20&lt;=0,"On / Better than Target",IF(M20&lt;=0.05,"Watch","Above Target")),IF(M20&gt;=0,"On / Better than Target",IF(M20&gt;=-0.05,"Watch","Above Target"))))</x:f>
      </x:c>
      <x:c r="O20" s="80" t="str"/>
    </x:row>
    <x:row r="21">
      <x:c r="A21" s="79" t="str"/>
      <x:c r="B21" s="246" t="str"/>
      <x:c r="C21" s="246" t="str"/>
      <x:c r="D21" s="246" t="str"/>
      <x:c r="E21" s="246" t="str"/>
      <x:c r="F21" s="260" t="str"/>
      <x:c r="G21" s="260" t="str"/>
      <x:c r="H21" s="246" t="str"/>
      <x:c r="I21" s="252" t="str">
        <x:f>IF(A21="","",IF(OR(F21="",G21="",G21=0),"",F21/G21))</x:f>
      </x:c>
      <x:c r="J21" s="252" t="str"/>
      <x:c r="K21" s="252" t="str"/>
      <x:c r="L21" s="256" t="str">
        <x:f>IF(A21="","",IF(OR(I21="",J21="",J21=0),"",(I21-J21)/J21))</x:f>
      </x:c>
      <x:c r="M21" s="256" t="str">
        <x:f>IF(A21="","",IF(OR(I21="",K21="",K21=0),"",(I21-K21)/K21))</x:f>
      </x:c>
      <x:c r="N21" s="246" t="str">
        <x:f>IF(A21="","",IF(E21="Lower is better",IF(M21&lt;=0,"On / Better than Target",IF(M21&lt;=0.05,"Watch","Above Target")),IF(M21&gt;=0,"On / Better than Target",IF(M21&gt;=-0.05,"Watch","Above Target"))))</x:f>
      </x:c>
      <x:c r="O21" s="80" t="str"/>
    </x:row>
    <x:row r="22">
      <x:c r="A22" s="79" t="str"/>
      <x:c r="B22" s="246" t="str"/>
      <x:c r="C22" s="246" t="str"/>
      <x:c r="D22" s="246" t="str"/>
      <x:c r="E22" s="246" t="str"/>
      <x:c r="F22" s="260" t="str"/>
      <x:c r="G22" s="260" t="str"/>
      <x:c r="H22" s="246" t="str"/>
      <x:c r="I22" s="252" t="str">
        <x:f>IF(A22="","",IF(OR(F22="",G22="",G22=0),"",F22/G22))</x:f>
      </x:c>
      <x:c r="J22" s="252" t="str"/>
      <x:c r="K22" s="252" t="str"/>
      <x:c r="L22" s="256" t="str">
        <x:f>IF(A22="","",IF(OR(I22="",J22="",J22=0),"",(I22-J22)/J22))</x:f>
      </x:c>
      <x:c r="M22" s="256" t="str">
        <x:f>IF(A22="","",IF(OR(I22="",K22="",K22=0),"",(I22-K22)/K22))</x:f>
      </x:c>
      <x:c r="N22" s="246" t="str">
        <x:f>IF(A22="","",IF(E22="Lower is better",IF(M22&lt;=0,"On / Better than Target",IF(M22&lt;=0.05,"Watch","Above Target")),IF(M22&gt;=0,"On / Better than Target",IF(M22&gt;=-0.05,"Watch","Above Target"))))</x:f>
      </x:c>
      <x:c r="O22" s="80" t="str"/>
    </x:row>
    <x:row r="23">
      <x:c r="A23" s="79" t="str"/>
      <x:c r="B23" s="246" t="str"/>
      <x:c r="C23" s="246" t="str"/>
      <x:c r="D23" s="246" t="str"/>
      <x:c r="E23" s="246" t="str"/>
      <x:c r="F23" s="260" t="str"/>
      <x:c r="G23" s="260" t="str"/>
      <x:c r="H23" s="246" t="str"/>
      <x:c r="I23" s="252" t="str">
        <x:f>IF(A23="","",IF(OR(F23="",G23="",G23=0),"",F23/G23))</x:f>
      </x:c>
      <x:c r="J23" s="252" t="str"/>
      <x:c r="K23" s="252" t="str"/>
      <x:c r="L23" s="256" t="str">
        <x:f>IF(A23="","",IF(OR(I23="",J23="",J23=0),"",(I23-J23)/J23))</x:f>
      </x:c>
      <x:c r="M23" s="256" t="str">
        <x:f>IF(A23="","",IF(OR(I23="",K23="",K23=0),"",(I23-K23)/K23))</x:f>
      </x:c>
      <x:c r="N23" s="246" t="str">
        <x:f>IF(A23="","",IF(E23="Lower is better",IF(M23&lt;=0,"On / Better than Target",IF(M23&lt;=0.05,"Watch","Above Target")),IF(M23&gt;=0,"On / Better than Target",IF(M23&gt;=-0.05,"Watch","Above Target"))))</x:f>
      </x:c>
      <x:c r="O23" s="80" t="str"/>
    </x:row>
    <x:row r="24">
      <x:c r="A24" s="79" t="str"/>
      <x:c r="B24" s="246" t="str"/>
      <x:c r="C24" s="246" t="str"/>
      <x:c r="D24" s="246" t="str"/>
      <x:c r="E24" s="246" t="str"/>
      <x:c r="F24" s="260" t="str"/>
      <x:c r="G24" s="260" t="str"/>
      <x:c r="H24" s="246" t="str"/>
      <x:c r="I24" s="252" t="str">
        <x:f>IF(A24="","",IF(OR(F24="",G24="",G24=0),"",F24/G24))</x:f>
      </x:c>
      <x:c r="J24" s="252" t="str"/>
      <x:c r="K24" s="252" t="str"/>
      <x:c r="L24" s="256" t="str">
        <x:f>IF(A24="","",IF(OR(I24="",J24="",J24=0),"",(I24-J24)/J24))</x:f>
      </x:c>
      <x:c r="M24" s="256" t="str">
        <x:f>IF(A24="","",IF(OR(I24="",K24="",K24=0),"",(I24-K24)/K24))</x:f>
      </x:c>
      <x:c r="N24" s="246" t="str">
        <x:f>IF(A24="","",IF(E24="Lower is better",IF(M24&lt;=0,"On / Better than Target",IF(M24&lt;=0.05,"Watch","Above Target")),IF(M24&gt;=0,"On / Better than Target",IF(M24&gt;=-0.05,"Watch","Above Target"))))</x:f>
      </x:c>
      <x:c r="O24" s="80" t="str"/>
    </x:row>
    <x:row r="25">
      <x:c r="A25" s="79" t="str"/>
      <x:c r="B25" s="246" t="str"/>
      <x:c r="C25" s="246" t="str"/>
      <x:c r="D25" s="246" t="str"/>
      <x:c r="E25" s="246" t="str"/>
      <x:c r="F25" s="260" t="str"/>
      <x:c r="G25" s="260" t="str"/>
      <x:c r="H25" s="246" t="str"/>
      <x:c r="I25" s="252" t="str">
        <x:f>IF(A25="","",IF(OR(F25="",G25="",G25=0),"",F25/G25))</x:f>
      </x:c>
      <x:c r="J25" s="252" t="str"/>
      <x:c r="K25" s="252" t="str"/>
      <x:c r="L25" s="256" t="str">
        <x:f>IF(A25="","",IF(OR(I25="",J25="",J25=0),"",(I25-J25)/J25))</x:f>
      </x:c>
      <x:c r="M25" s="256" t="str">
        <x:f>IF(A25="","",IF(OR(I25="",K25="",K25=0),"",(I25-K25)/K25))</x:f>
      </x:c>
      <x:c r="N25" s="246" t="str">
        <x:f>IF(A25="","",IF(E25="Lower is better",IF(M25&lt;=0,"On / Better than Target",IF(M25&lt;=0.05,"Watch","Above Target")),IF(M25&gt;=0,"On / Better than Target",IF(M25&gt;=-0.05,"Watch","Above Target"))))</x:f>
      </x:c>
      <x:c r="O25" s="80" t="str"/>
    </x:row>
    <x:row r="26">
      <x:c r="A26" s="79" t="str"/>
      <x:c r="B26" s="246" t="str"/>
      <x:c r="C26" s="246" t="str"/>
      <x:c r="D26" s="246" t="str"/>
      <x:c r="E26" s="246" t="str"/>
      <x:c r="F26" s="260" t="str"/>
      <x:c r="G26" s="260" t="str"/>
      <x:c r="H26" s="246" t="str"/>
      <x:c r="I26" s="252" t="str">
        <x:f>IF(A26="","",IF(OR(F26="",G26="",G26=0),"",F26/G26))</x:f>
      </x:c>
      <x:c r="J26" s="252" t="str"/>
      <x:c r="K26" s="252" t="str"/>
      <x:c r="L26" s="256" t="str">
        <x:f>IF(A26="","",IF(OR(I26="",J26="",J26=0),"",(I26-J26)/J26))</x:f>
      </x:c>
      <x:c r="M26" s="256" t="str">
        <x:f>IF(A26="","",IF(OR(I26="",K26="",K26=0),"",(I26-K26)/K26))</x:f>
      </x:c>
      <x:c r="N26" s="246" t="str">
        <x:f>IF(A26="","",IF(E26="Lower is better",IF(M26&lt;=0,"On / Better than Target",IF(M26&lt;=0.05,"Watch","Above Target")),IF(M26&gt;=0,"On / Better than Target",IF(M26&gt;=-0.05,"Watch","Above Target"))))</x:f>
      </x:c>
      <x:c r="O26" s="80" t="str"/>
    </x:row>
    <x:row r="27">
      <x:c r="A27" s="79" t="str"/>
      <x:c r="B27" s="246" t="str"/>
      <x:c r="C27" s="246" t="str"/>
      <x:c r="D27" s="246" t="str"/>
      <x:c r="E27" s="246" t="str"/>
      <x:c r="F27" s="260" t="str"/>
      <x:c r="G27" s="260" t="str"/>
      <x:c r="H27" s="246" t="str"/>
      <x:c r="I27" s="252" t="str">
        <x:f>IF(A27="","",IF(OR(F27="",G27="",G27=0),"",F27/G27))</x:f>
      </x:c>
      <x:c r="J27" s="252" t="str"/>
      <x:c r="K27" s="252" t="str"/>
      <x:c r="L27" s="256" t="str">
        <x:f>IF(A27="","",IF(OR(I27="",J27="",J27=0),"",(I27-J27)/J27))</x:f>
      </x:c>
      <x:c r="M27" s="256" t="str">
        <x:f>IF(A27="","",IF(OR(I27="",K27="",K27=0),"",(I27-K27)/K27))</x:f>
      </x:c>
      <x:c r="N27" s="246" t="str">
        <x:f>IF(A27="","",IF(E27="Lower is better",IF(M27&lt;=0,"On / Better than Target",IF(M27&lt;=0.05,"Watch","Above Target")),IF(M27&gt;=0,"On / Better than Target",IF(M27&gt;=-0.05,"Watch","Above Target"))))</x:f>
      </x:c>
      <x:c r="O27" s="80" t="str"/>
    </x:row>
    <x:row r="28">
      <x:c r="A28" s="79" t="str"/>
      <x:c r="B28" s="246" t="str"/>
      <x:c r="C28" s="246" t="str"/>
      <x:c r="D28" s="246" t="str"/>
      <x:c r="E28" s="246" t="str"/>
      <x:c r="F28" s="260" t="str"/>
      <x:c r="G28" s="260" t="str"/>
      <x:c r="H28" s="246" t="str"/>
      <x:c r="I28" s="252" t="str">
        <x:f>IF(A28="","",IF(OR(F28="",G28="",G28=0),"",F28/G28))</x:f>
      </x:c>
      <x:c r="J28" s="252" t="str"/>
      <x:c r="K28" s="252" t="str"/>
      <x:c r="L28" s="256" t="str">
        <x:f>IF(A28="","",IF(OR(I28="",J28="",J28=0),"",(I28-J28)/J28))</x:f>
      </x:c>
      <x:c r="M28" s="256" t="str">
        <x:f>IF(A28="","",IF(OR(I28="",K28="",K28=0),"",(I28-K28)/K28))</x:f>
      </x:c>
      <x:c r="N28" s="246" t="str">
        <x:f>IF(A28="","",IF(E28="Lower is better",IF(M28&lt;=0,"On / Better than Target",IF(M28&lt;=0.05,"Watch","Above Target")),IF(M28&gt;=0,"On / Better than Target",IF(M28&gt;=-0.05,"Watch","Above Target"))))</x:f>
      </x:c>
      <x:c r="O28" s="80" t="str"/>
    </x:row>
    <x:row r="29">
      <x:c r="A29" s="79" t="str"/>
      <x:c r="B29" s="246" t="str"/>
      <x:c r="C29" s="246" t="str"/>
      <x:c r="D29" s="246" t="str"/>
      <x:c r="E29" s="246" t="str"/>
      <x:c r="F29" s="260" t="str"/>
      <x:c r="G29" s="260" t="str"/>
      <x:c r="H29" s="246" t="str"/>
      <x:c r="I29" s="252" t="str">
        <x:f>IF(A29="","",IF(OR(F29="",G29="",G29=0),"",F29/G29))</x:f>
      </x:c>
      <x:c r="J29" s="252" t="str"/>
      <x:c r="K29" s="252" t="str"/>
      <x:c r="L29" s="256" t="str">
        <x:f>IF(A29="","",IF(OR(I29="",J29="",J29=0),"",(I29-J29)/J29))</x:f>
      </x:c>
      <x:c r="M29" s="256" t="str">
        <x:f>IF(A29="","",IF(OR(I29="",K29="",K29=0),"",(I29-K29)/K29))</x:f>
      </x:c>
      <x:c r="N29" s="246" t="str">
        <x:f>IF(A29="","",IF(E29="Lower is better",IF(M29&lt;=0,"On / Better than Target",IF(M29&lt;=0.05,"Watch","Above Target")),IF(M29&gt;=0,"On / Better than Target",IF(M29&gt;=-0.05,"Watch","Above Target"))))</x:f>
      </x:c>
      <x:c r="O29" s="80" t="str"/>
    </x:row>
    <x:row r="30">
      <x:c r="A30" s="79" t="str"/>
      <x:c r="B30" s="246" t="str"/>
      <x:c r="C30" s="246" t="str"/>
      <x:c r="D30" s="246" t="str"/>
      <x:c r="E30" s="246" t="str"/>
      <x:c r="F30" s="260" t="str"/>
      <x:c r="G30" s="260" t="str"/>
      <x:c r="H30" s="246" t="str"/>
      <x:c r="I30" s="252" t="str">
        <x:f>IF(A30="","",IF(OR(F30="",G30="",G30=0),"",F30/G30))</x:f>
      </x:c>
      <x:c r="J30" s="252" t="str"/>
      <x:c r="K30" s="252" t="str"/>
      <x:c r="L30" s="256" t="str">
        <x:f>IF(A30="","",IF(OR(I30="",J30="",J30=0),"",(I30-J30)/J30))</x:f>
      </x:c>
      <x:c r="M30" s="256" t="str">
        <x:f>IF(A30="","",IF(OR(I30="",K30="",K30=0),"",(I30-K30)/K30))</x:f>
      </x:c>
      <x:c r="N30" s="246" t="str">
        <x:f>IF(A30="","",IF(E30="Lower is better",IF(M30&lt;=0,"On / Better than Target",IF(M30&lt;=0.05,"Watch","Above Target")),IF(M30&gt;=0,"On / Better than Target",IF(M30&gt;=-0.05,"Watch","Above Target"))))</x:f>
      </x:c>
      <x:c r="O30" s="80" t="str"/>
    </x:row>
    <x:row r="31">
      <x:c r="A31" s="79" t="str"/>
      <x:c r="B31" s="246" t="str"/>
      <x:c r="C31" s="246" t="str"/>
      <x:c r="D31" s="246" t="str"/>
      <x:c r="E31" s="246" t="str"/>
      <x:c r="F31" s="260" t="str"/>
      <x:c r="G31" s="260" t="str"/>
      <x:c r="H31" s="246" t="str"/>
      <x:c r="I31" s="252" t="str">
        <x:f>IF(A31="","",IF(OR(F31="",G31="",G31=0),"",F31/G31))</x:f>
      </x:c>
      <x:c r="J31" s="252" t="str"/>
      <x:c r="K31" s="252" t="str"/>
      <x:c r="L31" s="256" t="str">
        <x:f>IF(A31="","",IF(OR(I31="",J31="",J31=0),"",(I31-J31)/J31))</x:f>
      </x:c>
      <x:c r="M31" s="256" t="str">
        <x:f>IF(A31="","",IF(OR(I31="",K31="",K31=0),"",(I31-K31)/K31))</x:f>
      </x:c>
      <x:c r="N31" s="246" t="str">
        <x:f>IF(A31="","",IF(E31="Lower is better",IF(M31&lt;=0,"On / Better than Target",IF(M31&lt;=0.05,"Watch","Above Target")),IF(M31&gt;=0,"On / Better than Target",IF(M31&gt;=-0.05,"Watch","Above Target"))))</x:f>
      </x:c>
      <x:c r="O31" s="80" t="str"/>
    </x:row>
    <x:row r="32">
      <x:c r="A32" s="79" t="str"/>
      <x:c r="B32" s="246" t="str"/>
      <x:c r="C32" s="246" t="str"/>
      <x:c r="D32" s="246" t="str"/>
      <x:c r="E32" s="246" t="str"/>
      <x:c r="F32" s="260" t="str"/>
      <x:c r="G32" s="260" t="str"/>
      <x:c r="H32" s="246" t="str"/>
      <x:c r="I32" s="252" t="str">
        <x:f>IF(A32="","",IF(OR(F32="",G32="",G32=0),"",F32/G32))</x:f>
      </x:c>
      <x:c r="J32" s="252" t="str"/>
      <x:c r="K32" s="252" t="str"/>
      <x:c r="L32" s="256" t="str">
        <x:f>IF(A32="","",IF(OR(I32="",J32="",J32=0),"",(I32-J32)/J32))</x:f>
      </x:c>
      <x:c r="M32" s="256" t="str">
        <x:f>IF(A32="","",IF(OR(I32="",K32="",K32=0),"",(I32-K32)/K32))</x:f>
      </x:c>
      <x:c r="N32" s="246" t="str">
        <x:f>IF(A32="","",IF(E32="Lower is better",IF(M32&lt;=0,"On / Better than Target",IF(M32&lt;=0.05,"Watch","Above Target")),IF(M32&gt;=0,"On / Better than Target",IF(M32&gt;=-0.05,"Watch","Above Target"))))</x:f>
      </x:c>
      <x:c r="O32" s="80" t="str"/>
    </x:row>
    <x:row r="33">
      <x:c r="A33" s="79" t="str"/>
      <x:c r="B33" s="246" t="str"/>
      <x:c r="C33" s="246" t="str"/>
      <x:c r="D33" s="246" t="str"/>
      <x:c r="E33" s="246" t="str"/>
      <x:c r="F33" s="260" t="str"/>
      <x:c r="G33" s="260" t="str"/>
      <x:c r="H33" s="246" t="str"/>
      <x:c r="I33" s="252" t="str">
        <x:f>IF(A33="","",IF(OR(F33="",G33="",G33=0),"",F33/G33))</x:f>
      </x:c>
      <x:c r="J33" s="252" t="str"/>
      <x:c r="K33" s="252" t="str"/>
      <x:c r="L33" s="256" t="str">
        <x:f>IF(A33="","",IF(OR(I33="",J33="",J33=0),"",(I33-J33)/J33))</x:f>
      </x:c>
      <x:c r="M33" s="256" t="str">
        <x:f>IF(A33="","",IF(OR(I33="",K33="",K33=0),"",(I33-K33)/K33))</x:f>
      </x:c>
      <x:c r="N33" s="246" t="str">
        <x:f>IF(A33="","",IF(E33="Lower is better",IF(M33&lt;=0,"On / Better than Target",IF(M33&lt;=0.05,"Watch","Above Target")),IF(M33&gt;=0,"On / Better than Target",IF(M33&gt;=-0.05,"Watch","Above Target"))))</x:f>
      </x:c>
      <x:c r="O33" s="80" t="str"/>
    </x:row>
    <x:row r="34">
      <x:c r="A34" s="79" t="str"/>
      <x:c r="B34" s="246" t="str"/>
      <x:c r="C34" s="246" t="str"/>
      <x:c r="D34" s="246" t="str"/>
      <x:c r="E34" s="246" t="str"/>
      <x:c r="F34" s="260" t="str"/>
      <x:c r="G34" s="260" t="str"/>
      <x:c r="H34" s="246" t="str"/>
      <x:c r="I34" s="252" t="str">
        <x:f>IF(A34="","",IF(OR(F34="",G34="",G34=0),"",F34/G34))</x:f>
      </x:c>
      <x:c r="J34" s="252" t="str"/>
      <x:c r="K34" s="252" t="str"/>
      <x:c r="L34" s="256" t="str">
        <x:f>IF(A34="","",IF(OR(I34="",J34="",J34=0),"",(I34-J34)/J34))</x:f>
      </x:c>
      <x:c r="M34" s="256" t="str">
        <x:f>IF(A34="","",IF(OR(I34="",K34="",K34=0),"",(I34-K34)/K34))</x:f>
      </x:c>
      <x:c r="N34" s="246" t="str">
        <x:f>IF(A34="","",IF(E34="Lower is better",IF(M34&lt;=0,"On / Better than Target",IF(M34&lt;=0.05,"Watch","Above Target")),IF(M34&gt;=0,"On / Better than Target",IF(M34&gt;=-0.05,"Watch","Above Target"))))</x:f>
      </x:c>
      <x:c r="O34" s="80" t="str"/>
    </x:row>
    <x:row r="35">
      <x:c r="A35" s="79" t="str"/>
      <x:c r="B35" s="246" t="str"/>
      <x:c r="C35" s="246" t="str"/>
      <x:c r="D35" s="246" t="str"/>
      <x:c r="E35" s="246" t="str"/>
      <x:c r="F35" s="260" t="str"/>
      <x:c r="G35" s="260" t="str"/>
      <x:c r="H35" s="246" t="str"/>
      <x:c r="I35" s="252" t="str">
        <x:f>IF(A35="","",IF(OR(F35="",G35="",G35=0),"",F35/G35))</x:f>
      </x:c>
      <x:c r="J35" s="252" t="str"/>
      <x:c r="K35" s="252" t="str"/>
      <x:c r="L35" s="256" t="str">
        <x:f>IF(A35="","",IF(OR(I35="",J35="",J35=0),"",(I35-J35)/J35))</x:f>
      </x:c>
      <x:c r="M35" s="256" t="str">
        <x:f>IF(A35="","",IF(OR(I35="",K35="",K35=0),"",(I35-K35)/K35))</x:f>
      </x:c>
      <x:c r="N35" s="246" t="str">
        <x:f>IF(A35="","",IF(E35="Lower is better",IF(M35&lt;=0,"On / Better than Target",IF(M35&lt;=0.05,"Watch","Above Target")),IF(M35&gt;=0,"On / Better than Target",IF(M35&gt;=-0.05,"Watch","Above Target"))))</x:f>
      </x:c>
      <x:c r="O35" s="80" t="str"/>
    </x:row>
    <x:row r="36">
      <x:c r="A36" s="79" t="str"/>
      <x:c r="B36" s="246" t="str"/>
      <x:c r="C36" s="246" t="str"/>
      <x:c r="D36" s="246" t="str"/>
      <x:c r="E36" s="246" t="str"/>
      <x:c r="F36" s="260" t="str"/>
      <x:c r="G36" s="260" t="str"/>
      <x:c r="H36" s="246" t="str"/>
      <x:c r="I36" s="252" t="str">
        <x:f>IF(A36="","",IF(OR(F36="",G36="",G36=0),"",F36/G36))</x:f>
      </x:c>
      <x:c r="J36" s="252" t="str"/>
      <x:c r="K36" s="252" t="str"/>
      <x:c r="L36" s="256" t="str">
        <x:f>IF(A36="","",IF(OR(I36="",J36="",J36=0),"",(I36-J36)/J36))</x:f>
      </x:c>
      <x:c r="M36" s="256" t="str">
        <x:f>IF(A36="","",IF(OR(I36="",K36="",K36=0),"",(I36-K36)/K36))</x:f>
      </x:c>
      <x:c r="N36" s="246" t="str">
        <x:f>IF(A36="","",IF(E36="Lower is better",IF(M36&lt;=0,"On / Better than Target",IF(M36&lt;=0.05,"Watch","Above Target")),IF(M36&gt;=0,"On / Better than Target",IF(M36&gt;=-0.05,"Watch","Above Target"))))</x:f>
      </x:c>
      <x:c r="O36" s="80" t="str"/>
    </x:row>
    <x:row r="37">
      <x:c r="A37" s="79" t="str"/>
      <x:c r="B37" s="246" t="str"/>
      <x:c r="C37" s="246" t="str"/>
      <x:c r="D37" s="246" t="str"/>
      <x:c r="E37" s="246" t="str"/>
      <x:c r="F37" s="260" t="str"/>
      <x:c r="G37" s="260" t="str"/>
      <x:c r="H37" s="246" t="str"/>
      <x:c r="I37" s="252" t="str">
        <x:f>IF(A37="","",IF(OR(F37="",G37="",G37=0),"",F37/G37))</x:f>
      </x:c>
      <x:c r="J37" s="252" t="str"/>
      <x:c r="K37" s="252" t="str"/>
      <x:c r="L37" s="256" t="str">
        <x:f>IF(A37="","",IF(OR(I37="",J37="",J37=0),"",(I37-J37)/J37))</x:f>
      </x:c>
      <x:c r="M37" s="256" t="str">
        <x:f>IF(A37="","",IF(OR(I37="",K37="",K37=0),"",(I37-K37)/K37))</x:f>
      </x:c>
      <x:c r="N37" s="246" t="str">
        <x:f>IF(A37="","",IF(E37="Lower is better",IF(M37&lt;=0,"On / Better than Target",IF(M37&lt;=0.05,"Watch","Above Target")),IF(M37&gt;=0,"On / Better than Target",IF(M37&gt;=-0.05,"Watch","Above Target"))))</x:f>
      </x:c>
      <x:c r="O37" s="80" t="str"/>
    </x:row>
    <x:row r="38">
      <x:c r="A38" s="79" t="str"/>
      <x:c r="B38" s="246" t="str"/>
      <x:c r="C38" s="246" t="str"/>
      <x:c r="D38" s="246" t="str"/>
      <x:c r="E38" s="246" t="str"/>
      <x:c r="F38" s="260" t="str"/>
      <x:c r="G38" s="260" t="str"/>
      <x:c r="H38" s="246" t="str"/>
      <x:c r="I38" s="252" t="str">
        <x:f>IF(A38="","",IF(OR(F38="",G38="",G38=0),"",F38/G38))</x:f>
      </x:c>
      <x:c r="J38" s="252" t="str"/>
      <x:c r="K38" s="252" t="str"/>
      <x:c r="L38" s="256" t="str">
        <x:f>IF(A38="","",IF(OR(I38="",J38="",J38=0),"",(I38-J38)/J38))</x:f>
      </x:c>
      <x:c r="M38" s="256" t="str">
        <x:f>IF(A38="","",IF(OR(I38="",K38="",K38=0),"",(I38-K38)/K38))</x:f>
      </x:c>
      <x:c r="N38" s="246" t="str">
        <x:f>IF(A38="","",IF(E38="Lower is better",IF(M38&lt;=0,"On / Better than Target",IF(M38&lt;=0.05,"Watch","Above Target")),IF(M38&gt;=0,"On / Better than Target",IF(M38&gt;=-0.05,"Watch","Above Target"))))</x:f>
      </x:c>
      <x:c r="O38" s="80" t="str"/>
    </x:row>
    <x:row r="39">
      <x:c r="A39" s="79" t="str"/>
      <x:c r="B39" s="246" t="str"/>
      <x:c r="C39" s="246" t="str"/>
      <x:c r="D39" s="246" t="str"/>
      <x:c r="E39" s="246" t="str"/>
      <x:c r="F39" s="260" t="str"/>
      <x:c r="G39" s="260" t="str"/>
      <x:c r="H39" s="246" t="str"/>
      <x:c r="I39" s="252" t="str">
        <x:f>IF(A39="","",IF(OR(F39="",G39="",G39=0),"",F39/G39))</x:f>
      </x:c>
      <x:c r="J39" s="252" t="str"/>
      <x:c r="K39" s="252" t="str"/>
      <x:c r="L39" s="256" t="str">
        <x:f>IF(A39="","",IF(OR(I39="",J39="",J39=0),"",(I39-J39)/J39))</x:f>
      </x:c>
      <x:c r="M39" s="256" t="str">
        <x:f>IF(A39="","",IF(OR(I39="",K39="",K39=0),"",(I39-K39)/K39))</x:f>
      </x:c>
      <x:c r="N39" s="246" t="str">
        <x:f>IF(A39="","",IF(E39="Lower is better",IF(M39&lt;=0,"On / Better than Target",IF(M39&lt;=0.05,"Watch","Above Target")),IF(M39&gt;=0,"On / Better than Target",IF(M39&gt;=-0.05,"Watch","Above Target"))))</x:f>
      </x:c>
      <x:c r="O39" s="80" t="str"/>
    </x:row>
    <x:row r="40">
      <x:c r="A40" s="79" t="str"/>
      <x:c r="B40" s="246" t="str"/>
      <x:c r="C40" s="246" t="str"/>
      <x:c r="D40" s="246" t="str"/>
      <x:c r="E40" s="246" t="str"/>
      <x:c r="F40" s="260" t="str"/>
      <x:c r="G40" s="260" t="str"/>
      <x:c r="H40" s="246" t="str"/>
      <x:c r="I40" s="252" t="str">
        <x:f>IF(A40="","",IF(OR(F40="",G40="",G40=0),"",F40/G40))</x:f>
      </x:c>
      <x:c r="J40" s="252" t="str"/>
      <x:c r="K40" s="252" t="str"/>
      <x:c r="L40" s="256" t="str">
        <x:f>IF(A40="","",IF(OR(I40="",J40="",J40=0),"",(I40-J40)/J40))</x:f>
      </x:c>
      <x:c r="M40" s="256" t="str">
        <x:f>IF(A40="","",IF(OR(I40="",K40="",K40=0),"",(I40-K40)/K40))</x:f>
      </x:c>
      <x:c r="N40" s="246" t="str">
        <x:f>IF(A40="","",IF(E40="Lower is better",IF(M40&lt;=0,"On / Better than Target",IF(M40&lt;=0.05,"Watch","Above Target")),IF(M40&gt;=0,"On / Better than Target",IF(M40&gt;=-0.05,"Watch","Above Target"))))</x:f>
      </x:c>
      <x:c r="O40" s="80" t="str"/>
    </x:row>
    <x:row r="41">
      <x:c r="A41" s="79" t="str"/>
      <x:c r="B41" s="246" t="str"/>
      <x:c r="C41" s="246" t="str"/>
      <x:c r="D41" s="246" t="str"/>
      <x:c r="E41" s="246" t="str"/>
      <x:c r="F41" s="260" t="str"/>
      <x:c r="G41" s="260" t="str"/>
      <x:c r="H41" s="246" t="str"/>
      <x:c r="I41" s="252" t="str">
        <x:f>IF(A41="","",IF(OR(F41="",G41="",G41=0),"",F41/G41))</x:f>
      </x:c>
      <x:c r="J41" s="252" t="str"/>
      <x:c r="K41" s="252" t="str"/>
      <x:c r="L41" s="256" t="str">
        <x:f>IF(A41="","",IF(OR(I41="",J41="",J41=0),"",(I41-J41)/J41))</x:f>
      </x:c>
      <x:c r="M41" s="256" t="str">
        <x:f>IF(A41="","",IF(OR(I41="",K41="",K41=0),"",(I41-K41)/K41))</x:f>
      </x:c>
      <x:c r="N41" s="246" t="str">
        <x:f>IF(A41="","",IF(E41="Lower is better",IF(M41&lt;=0,"On / Better than Target",IF(M41&lt;=0.05,"Watch","Above Target")),IF(M41&gt;=0,"On / Better than Target",IF(M41&gt;=-0.05,"Watch","Above Target"))))</x:f>
      </x:c>
      <x:c r="O41" s="80" t="str"/>
    </x:row>
    <x:row r="42">
      <x:c r="A42" s="79" t="str"/>
      <x:c r="B42" s="246" t="str"/>
      <x:c r="C42" s="246" t="str"/>
      <x:c r="D42" s="246" t="str"/>
      <x:c r="E42" s="246" t="str"/>
      <x:c r="F42" s="260" t="str"/>
      <x:c r="G42" s="260" t="str"/>
      <x:c r="H42" s="246" t="str"/>
      <x:c r="I42" s="252" t="str">
        <x:f>IF(A42="","",IF(OR(F42="",G42="",G42=0),"",F42/G42))</x:f>
      </x:c>
      <x:c r="J42" s="252" t="str"/>
      <x:c r="K42" s="252" t="str"/>
      <x:c r="L42" s="256" t="str">
        <x:f>IF(A42="","",IF(OR(I42="",J42="",J42=0),"",(I42-J42)/J42))</x:f>
      </x:c>
      <x:c r="M42" s="256" t="str">
        <x:f>IF(A42="","",IF(OR(I42="",K42="",K42=0),"",(I42-K42)/K42))</x:f>
      </x:c>
      <x:c r="N42" s="246" t="str">
        <x:f>IF(A42="","",IF(E42="Lower is better",IF(M42&lt;=0,"On / Better than Target",IF(M42&lt;=0.05,"Watch","Above Target")),IF(M42&gt;=0,"On / Better than Target",IF(M42&gt;=-0.05,"Watch","Above Target"))))</x:f>
      </x:c>
      <x:c r="O42" s="80" t="str"/>
    </x:row>
    <x:row r="43">
      <x:c r="A43" s="79" t="str"/>
      <x:c r="B43" s="246" t="str"/>
      <x:c r="C43" s="246" t="str"/>
      <x:c r="D43" s="246" t="str"/>
      <x:c r="E43" s="246" t="str"/>
      <x:c r="F43" s="260" t="str"/>
      <x:c r="G43" s="260" t="str"/>
      <x:c r="H43" s="246" t="str"/>
      <x:c r="I43" s="252" t="str">
        <x:f>IF(A43="","",IF(OR(F43="",G43="",G43=0),"",F43/G43))</x:f>
      </x:c>
      <x:c r="J43" s="252" t="str"/>
      <x:c r="K43" s="252" t="str"/>
      <x:c r="L43" s="256" t="str">
        <x:f>IF(A43="","",IF(OR(I43="",J43="",J43=0),"",(I43-J43)/J43))</x:f>
      </x:c>
      <x:c r="M43" s="256" t="str">
        <x:f>IF(A43="","",IF(OR(I43="",K43="",K43=0),"",(I43-K43)/K43))</x:f>
      </x:c>
      <x:c r="N43" s="246" t="str">
        <x:f>IF(A43="","",IF(E43="Lower is better",IF(M43&lt;=0,"On / Better than Target",IF(M43&lt;=0.05,"Watch","Above Target")),IF(M43&gt;=0,"On / Better than Target",IF(M43&gt;=-0.05,"Watch","Above Target"))))</x:f>
      </x:c>
      <x:c r="O43" s="80" t="str"/>
    </x:row>
    <x:row r="44">
      <x:c r="A44" s="79" t="str"/>
      <x:c r="B44" s="246" t="str"/>
      <x:c r="C44" s="246" t="str"/>
      <x:c r="D44" s="246" t="str"/>
      <x:c r="E44" s="246" t="str"/>
      <x:c r="F44" s="260" t="str"/>
      <x:c r="G44" s="260" t="str"/>
      <x:c r="H44" s="246" t="str"/>
      <x:c r="I44" s="252" t="str">
        <x:f>IF(A44="","",IF(OR(F44="",G44="",G44=0),"",F44/G44))</x:f>
      </x:c>
      <x:c r="J44" s="252" t="str"/>
      <x:c r="K44" s="252" t="str"/>
      <x:c r="L44" s="256" t="str">
        <x:f>IF(A44="","",IF(OR(I44="",J44="",J44=0),"",(I44-J44)/J44))</x:f>
      </x:c>
      <x:c r="M44" s="256" t="str">
        <x:f>IF(A44="","",IF(OR(I44="",K44="",K44=0),"",(I44-K44)/K44))</x:f>
      </x:c>
      <x:c r="N44" s="246" t="str">
        <x:f>IF(A44="","",IF(E44="Lower is better",IF(M44&lt;=0,"On / Better than Target",IF(M44&lt;=0.05,"Watch","Above Target")),IF(M44&gt;=0,"On / Better than Target",IF(M44&gt;=-0.05,"Watch","Above Target"))))</x:f>
      </x:c>
      <x:c r="O44" s="80" t="str"/>
    </x:row>
    <x:row r="45">
      <x:c r="A45" s="79" t="str"/>
      <x:c r="B45" s="246" t="str"/>
      <x:c r="C45" s="246" t="str"/>
      <x:c r="D45" s="246" t="str"/>
      <x:c r="E45" s="246" t="str"/>
      <x:c r="F45" s="260" t="str"/>
      <x:c r="G45" s="260" t="str"/>
      <x:c r="H45" s="246" t="str"/>
      <x:c r="I45" s="252" t="str">
        <x:f>IF(A45="","",IF(OR(F45="",G45="",G45=0),"",F45/G45))</x:f>
      </x:c>
      <x:c r="J45" s="252" t="str"/>
      <x:c r="K45" s="252" t="str"/>
      <x:c r="L45" s="256" t="str">
        <x:f>IF(A45="","",IF(OR(I45="",J45="",J45=0),"",(I45-J45)/J45))</x:f>
      </x:c>
      <x:c r="M45" s="256" t="str">
        <x:f>IF(A45="","",IF(OR(I45="",K45="",K45=0),"",(I45-K45)/K45))</x:f>
      </x:c>
      <x:c r="N45" s="246" t="str">
        <x:f>IF(A45="","",IF(E45="Lower is better",IF(M45&lt;=0,"On / Better than Target",IF(M45&lt;=0.05,"Watch","Above Target")),IF(M45&gt;=0,"On / Better than Target",IF(M45&gt;=-0.05,"Watch","Above Target"))))</x:f>
      </x:c>
      <x:c r="O45" s="80" t="str"/>
    </x:row>
    <x:row r="46">
      <x:c r="A46" s="79" t="str"/>
      <x:c r="B46" s="246" t="str"/>
      <x:c r="C46" s="246" t="str"/>
      <x:c r="D46" s="246" t="str"/>
      <x:c r="E46" s="246" t="str"/>
      <x:c r="F46" s="260" t="str"/>
      <x:c r="G46" s="260" t="str"/>
      <x:c r="H46" s="246" t="str"/>
      <x:c r="I46" s="252" t="str">
        <x:f>IF(A46="","",IF(OR(F46="",G46="",G46=0),"",F46/G46))</x:f>
      </x:c>
      <x:c r="J46" s="252" t="str"/>
      <x:c r="K46" s="252" t="str"/>
      <x:c r="L46" s="256" t="str">
        <x:f>IF(A46="","",IF(OR(I46="",J46="",J46=0),"",(I46-J46)/J46))</x:f>
      </x:c>
      <x:c r="M46" s="256" t="str">
        <x:f>IF(A46="","",IF(OR(I46="",K46="",K46=0),"",(I46-K46)/K46))</x:f>
      </x:c>
      <x:c r="N46" s="246" t="str">
        <x:f>IF(A46="","",IF(E46="Lower is better",IF(M46&lt;=0,"On / Better than Target",IF(M46&lt;=0.05,"Watch","Above Target")),IF(M46&gt;=0,"On / Better than Target",IF(M46&gt;=-0.05,"Watch","Above Target"))))</x:f>
      </x:c>
      <x:c r="O46" s="80" t="str"/>
    </x:row>
    <x:row r="47">
      <x:c r="A47" s="79" t="str"/>
      <x:c r="B47" s="246" t="str"/>
      <x:c r="C47" s="246" t="str"/>
      <x:c r="D47" s="246" t="str"/>
      <x:c r="E47" s="246" t="str"/>
      <x:c r="F47" s="260" t="str"/>
      <x:c r="G47" s="260" t="str"/>
      <x:c r="H47" s="246" t="str"/>
      <x:c r="I47" s="252" t="str">
        <x:f>IF(A47="","",IF(OR(F47="",G47="",G47=0),"",F47/G47))</x:f>
      </x:c>
      <x:c r="J47" s="252" t="str"/>
      <x:c r="K47" s="252" t="str"/>
      <x:c r="L47" s="256" t="str">
        <x:f>IF(A47="","",IF(OR(I47="",J47="",J47=0),"",(I47-J47)/J47))</x:f>
      </x:c>
      <x:c r="M47" s="256" t="str">
        <x:f>IF(A47="","",IF(OR(I47="",K47="",K47=0),"",(I47-K47)/K47))</x:f>
      </x:c>
      <x:c r="N47" s="246" t="str">
        <x:f>IF(A47="","",IF(E47="Lower is better",IF(M47&lt;=0,"On / Better than Target",IF(M47&lt;=0.05,"Watch","Above Target")),IF(M47&gt;=0,"On / Better than Target",IF(M47&gt;=-0.05,"Watch","Above Target"))))</x:f>
      </x:c>
      <x:c r="O47" s="80" t="str"/>
    </x:row>
    <x:row r="48">
      <x:c r="A48" s="79" t="str"/>
      <x:c r="B48" s="246" t="str"/>
      <x:c r="C48" s="246" t="str"/>
      <x:c r="D48" s="246" t="str"/>
      <x:c r="E48" s="246" t="str"/>
      <x:c r="F48" s="260" t="str"/>
      <x:c r="G48" s="260" t="str"/>
      <x:c r="H48" s="246" t="str"/>
      <x:c r="I48" s="252" t="str">
        <x:f>IF(A48="","",IF(OR(F48="",G48="",G48=0),"",F48/G48))</x:f>
      </x:c>
      <x:c r="J48" s="252" t="str"/>
      <x:c r="K48" s="252" t="str"/>
      <x:c r="L48" s="256" t="str">
        <x:f>IF(A48="","",IF(OR(I48="",J48="",J48=0),"",(I48-J48)/J48))</x:f>
      </x:c>
      <x:c r="M48" s="256" t="str">
        <x:f>IF(A48="","",IF(OR(I48="",K48="",K48=0),"",(I48-K48)/K48))</x:f>
      </x:c>
      <x:c r="N48" s="246" t="str">
        <x:f>IF(A48="","",IF(E48="Lower is better",IF(M48&lt;=0,"On / Better than Target",IF(M48&lt;=0.05,"Watch","Above Target")),IF(M48&gt;=0,"On / Better than Target",IF(M48&gt;=-0.05,"Watch","Above Target"))))</x:f>
      </x:c>
      <x:c r="O48" s="80" t="str"/>
    </x:row>
    <x:row r="49">
      <x:c r="A49" s="79" t="str"/>
      <x:c r="B49" s="246" t="str"/>
      <x:c r="C49" s="246" t="str"/>
      <x:c r="D49" s="246" t="str"/>
      <x:c r="E49" s="246" t="str"/>
      <x:c r="F49" s="260" t="str"/>
      <x:c r="G49" s="260" t="str"/>
      <x:c r="H49" s="246" t="str"/>
      <x:c r="I49" s="252" t="str">
        <x:f>IF(A49="","",IF(OR(F49="",G49="",G49=0),"",F49/G49))</x:f>
      </x:c>
      <x:c r="J49" s="252" t="str"/>
      <x:c r="K49" s="252" t="str"/>
      <x:c r="L49" s="256" t="str">
        <x:f>IF(A49="","",IF(OR(I49="",J49="",J49=0),"",(I49-J49)/J49))</x:f>
      </x:c>
      <x:c r="M49" s="256" t="str">
        <x:f>IF(A49="","",IF(OR(I49="",K49="",K49=0),"",(I49-K49)/K49))</x:f>
      </x:c>
      <x:c r="N49" s="246" t="str">
        <x:f>IF(A49="","",IF(E49="Lower is better",IF(M49&lt;=0,"On / Better than Target",IF(M49&lt;=0.05,"Watch","Above Target")),IF(M49&gt;=0,"On / Better than Target",IF(M49&gt;=-0.05,"Watch","Above Target"))))</x:f>
      </x:c>
      <x:c r="O49" s="80" t="str"/>
    </x:row>
    <x:row r="50">
      <x:c r="A50" s="79" t="str"/>
      <x:c r="B50" s="246" t="str"/>
      <x:c r="C50" s="246" t="str"/>
      <x:c r="D50" s="246" t="str"/>
      <x:c r="E50" s="246" t="str"/>
      <x:c r="F50" s="260" t="str"/>
      <x:c r="G50" s="260" t="str"/>
      <x:c r="H50" s="246" t="str"/>
      <x:c r="I50" s="252" t="str">
        <x:f>IF(A50="","",IF(OR(F50="",G50="",G50=0),"",F50/G50))</x:f>
      </x:c>
      <x:c r="J50" s="252" t="str"/>
      <x:c r="K50" s="252" t="str"/>
      <x:c r="L50" s="256" t="str">
        <x:f>IF(A50="","",IF(OR(I50="",J50="",J50=0),"",(I50-J50)/J50))</x:f>
      </x:c>
      <x:c r="M50" s="256" t="str">
        <x:f>IF(A50="","",IF(OR(I50="",K50="",K50=0),"",(I50-K50)/K50))</x:f>
      </x:c>
      <x:c r="N50" s="246" t="str">
        <x:f>IF(A50="","",IF(E50="Lower is better",IF(M50&lt;=0,"On / Better than Target",IF(M50&lt;=0.05,"Watch","Above Target")),IF(M50&gt;=0,"On / Better than Target",IF(M50&gt;=-0.05,"Watch","Above Target"))))</x:f>
      </x:c>
      <x:c r="O50" s="80" t="str"/>
    </x:row>
    <x:row r="51">
      <x:c r="A51" s="79" t="str"/>
      <x:c r="B51" s="246" t="str"/>
      <x:c r="C51" s="246" t="str"/>
      <x:c r="D51" s="246" t="str"/>
      <x:c r="E51" s="246" t="str"/>
      <x:c r="F51" s="260" t="str"/>
      <x:c r="G51" s="260" t="str"/>
      <x:c r="H51" s="246" t="str"/>
      <x:c r="I51" s="252" t="str">
        <x:f>IF(A51="","",IF(OR(F51="",G51="",G51=0),"",F51/G51))</x:f>
      </x:c>
      <x:c r="J51" s="252" t="str"/>
      <x:c r="K51" s="252" t="str"/>
      <x:c r="L51" s="256" t="str">
        <x:f>IF(A51="","",IF(OR(I51="",J51="",J51=0),"",(I51-J51)/J51))</x:f>
      </x:c>
      <x:c r="M51" s="256" t="str">
        <x:f>IF(A51="","",IF(OR(I51="",K51="",K51=0),"",(I51-K51)/K51))</x:f>
      </x:c>
      <x:c r="N51" s="246" t="str">
        <x:f>IF(A51="","",IF(E51="Lower is better",IF(M51&lt;=0,"On / Better than Target",IF(M51&lt;=0.05,"Watch","Above Target")),IF(M51&gt;=0,"On / Better than Target",IF(M51&gt;=-0.05,"Watch","Above Target"))))</x:f>
      </x:c>
      <x:c r="O51" s="80" t="str"/>
    </x:row>
    <x:row r="52">
      <x:c r="A52" s="79" t="str"/>
      <x:c r="B52" s="246" t="str"/>
      <x:c r="C52" s="246" t="str"/>
      <x:c r="D52" s="246" t="str"/>
      <x:c r="E52" s="246" t="str"/>
      <x:c r="F52" s="260" t="str"/>
      <x:c r="G52" s="260" t="str"/>
      <x:c r="H52" s="246" t="str"/>
      <x:c r="I52" s="252" t="str">
        <x:f>IF(A52="","",IF(OR(F52="",G52="",G52=0),"",F52/G52))</x:f>
      </x:c>
      <x:c r="J52" s="252" t="str"/>
      <x:c r="K52" s="252" t="str"/>
      <x:c r="L52" s="256" t="str">
        <x:f>IF(A52="","",IF(OR(I52="",J52="",J52=0),"",(I52-J52)/J52))</x:f>
      </x:c>
      <x:c r="M52" s="256" t="str">
        <x:f>IF(A52="","",IF(OR(I52="",K52="",K52=0),"",(I52-K52)/K52))</x:f>
      </x:c>
      <x:c r="N52" s="246" t="str">
        <x:f>IF(A52="","",IF(E52="Lower is better",IF(M52&lt;=0,"On / Better than Target",IF(M52&lt;=0.05,"Watch","Above Target")),IF(M52&gt;=0,"On / Better than Target",IF(M52&gt;=-0.05,"Watch","Above Target"))))</x:f>
      </x:c>
      <x:c r="O52" s="80" t="str"/>
    </x:row>
    <x:row r="53">
      <x:c r="A53" s="79" t="str"/>
      <x:c r="B53" s="246" t="str"/>
      <x:c r="C53" s="246" t="str"/>
      <x:c r="D53" s="246" t="str"/>
      <x:c r="E53" s="246" t="str"/>
      <x:c r="F53" s="260" t="str"/>
      <x:c r="G53" s="260" t="str"/>
      <x:c r="H53" s="246" t="str"/>
      <x:c r="I53" s="252" t="str">
        <x:f>IF(A53="","",IF(OR(F53="",G53="",G53=0),"",F53/G53))</x:f>
      </x:c>
      <x:c r="J53" s="252" t="str"/>
      <x:c r="K53" s="252" t="str"/>
      <x:c r="L53" s="256" t="str">
        <x:f>IF(A53="","",IF(OR(I53="",J53="",J53=0),"",(I53-J53)/J53))</x:f>
      </x:c>
      <x:c r="M53" s="256" t="str">
        <x:f>IF(A53="","",IF(OR(I53="",K53="",K53=0),"",(I53-K53)/K53))</x:f>
      </x:c>
      <x:c r="N53" s="246" t="str">
        <x:f>IF(A53="","",IF(E53="Lower is better",IF(M53&lt;=0,"On / Better than Target",IF(M53&lt;=0.05,"Watch","Above Target")),IF(M53&gt;=0,"On / Better than Target",IF(M53&gt;=-0.05,"Watch","Above Target"))))</x:f>
      </x:c>
      <x:c r="O53" s="80" t="str"/>
    </x:row>
    <x:row r="54">
      <x:c r="A54" s="79" t="str"/>
      <x:c r="B54" s="246" t="str"/>
      <x:c r="C54" s="246" t="str"/>
      <x:c r="D54" s="246" t="str"/>
      <x:c r="E54" s="246" t="str"/>
      <x:c r="F54" s="260" t="str"/>
      <x:c r="G54" s="260" t="str"/>
      <x:c r="H54" s="246" t="str"/>
      <x:c r="I54" s="252" t="str">
        <x:f>IF(A54="","",IF(OR(F54="",G54="",G54=0),"",F54/G54))</x:f>
      </x:c>
      <x:c r="J54" s="252" t="str"/>
      <x:c r="K54" s="252" t="str"/>
      <x:c r="L54" s="256" t="str">
        <x:f>IF(A54="","",IF(OR(I54="",J54="",J54=0),"",(I54-J54)/J54))</x:f>
      </x:c>
      <x:c r="M54" s="256" t="str">
        <x:f>IF(A54="","",IF(OR(I54="",K54="",K54=0),"",(I54-K54)/K54))</x:f>
      </x:c>
      <x:c r="N54" s="246" t="str">
        <x:f>IF(A54="","",IF(E54="Lower is better",IF(M54&lt;=0,"On / Better than Target",IF(M54&lt;=0.05,"Watch","Above Target")),IF(M54&gt;=0,"On / Better than Target",IF(M54&gt;=-0.05,"Watch","Above Target"))))</x:f>
      </x:c>
      <x:c r="O54" s="80" t="str"/>
    </x:row>
    <x:row r="55">
      <x:c r="A55" s="79" t="str"/>
      <x:c r="B55" s="246" t="str"/>
      <x:c r="C55" s="246" t="str"/>
      <x:c r="D55" s="246" t="str"/>
      <x:c r="E55" s="246" t="str"/>
      <x:c r="F55" s="260" t="str"/>
      <x:c r="G55" s="260" t="str"/>
      <x:c r="H55" s="246" t="str"/>
      <x:c r="I55" s="252" t="str">
        <x:f>IF(A55="","",IF(OR(F55="",G55="",G55=0),"",F55/G55))</x:f>
      </x:c>
      <x:c r="J55" s="252" t="str"/>
      <x:c r="K55" s="252" t="str"/>
      <x:c r="L55" s="256" t="str">
        <x:f>IF(A55="","",IF(OR(I55="",J55="",J55=0),"",(I55-J55)/J55))</x:f>
      </x:c>
      <x:c r="M55" s="256" t="str">
        <x:f>IF(A55="","",IF(OR(I55="",K55="",K55=0),"",(I55-K55)/K55))</x:f>
      </x:c>
      <x:c r="N55" s="246" t="str">
        <x:f>IF(A55="","",IF(E55="Lower is better",IF(M55&lt;=0,"On / Better than Target",IF(M55&lt;=0.05,"Watch","Above Target")),IF(M55&gt;=0,"On / Better than Target",IF(M55&gt;=-0.05,"Watch","Above Target"))))</x:f>
      </x:c>
      <x:c r="O55" s="80" t="str"/>
    </x:row>
    <x:row r="56">
      <x:c r="A56" s="79" t="str"/>
      <x:c r="B56" s="246" t="str"/>
      <x:c r="C56" s="246" t="str"/>
      <x:c r="D56" s="246" t="str"/>
      <x:c r="E56" s="246" t="str"/>
      <x:c r="F56" s="260" t="str"/>
      <x:c r="G56" s="260" t="str"/>
      <x:c r="H56" s="246" t="str"/>
      <x:c r="I56" s="252" t="str">
        <x:f>IF(A56="","",IF(OR(F56="",G56="",G56=0),"",F56/G56))</x:f>
      </x:c>
      <x:c r="J56" s="252" t="str"/>
      <x:c r="K56" s="252" t="str"/>
      <x:c r="L56" s="256" t="str">
        <x:f>IF(A56="","",IF(OR(I56="",J56="",J56=0),"",(I56-J56)/J56))</x:f>
      </x:c>
      <x:c r="M56" s="256" t="str">
        <x:f>IF(A56="","",IF(OR(I56="",K56="",K56=0),"",(I56-K56)/K56))</x:f>
      </x:c>
      <x:c r="N56" s="246" t="str">
        <x:f>IF(A56="","",IF(E56="Lower is better",IF(M56&lt;=0,"On / Better than Target",IF(M56&lt;=0.05,"Watch","Above Target")),IF(M56&gt;=0,"On / Better than Target",IF(M56&gt;=-0.05,"Watch","Above Target"))))</x:f>
      </x:c>
      <x:c r="O56" s="80" t="str"/>
    </x:row>
    <x:row r="57">
      <x:c r="A57" s="79" t="str"/>
      <x:c r="B57" s="246" t="str"/>
      <x:c r="C57" s="246" t="str"/>
      <x:c r="D57" s="246" t="str"/>
      <x:c r="E57" s="246" t="str"/>
      <x:c r="F57" s="260" t="str"/>
      <x:c r="G57" s="260" t="str"/>
      <x:c r="H57" s="246" t="str"/>
      <x:c r="I57" s="252" t="str">
        <x:f>IF(A57="","",IF(OR(F57="",G57="",G57=0),"",F57/G57))</x:f>
      </x:c>
      <x:c r="J57" s="252" t="str"/>
      <x:c r="K57" s="252" t="str"/>
      <x:c r="L57" s="256" t="str">
        <x:f>IF(A57="","",IF(OR(I57="",J57="",J57=0),"",(I57-J57)/J57))</x:f>
      </x:c>
      <x:c r="M57" s="256" t="str">
        <x:f>IF(A57="","",IF(OR(I57="",K57="",K57=0),"",(I57-K57)/K57))</x:f>
      </x:c>
      <x:c r="N57" s="246" t="str">
        <x:f>IF(A57="","",IF(E57="Lower is better",IF(M57&lt;=0,"On / Better than Target",IF(M57&lt;=0.05,"Watch","Above Target")),IF(M57&gt;=0,"On / Better than Target",IF(M57&gt;=-0.05,"Watch","Above Target"))))</x:f>
      </x:c>
      <x:c r="O57" s="80" t="str"/>
    </x:row>
    <x:row r="58">
      <x:c r="A58" s="79" t="str"/>
      <x:c r="B58" s="246" t="str"/>
      <x:c r="C58" s="246" t="str"/>
      <x:c r="D58" s="246" t="str"/>
      <x:c r="E58" s="246" t="str"/>
      <x:c r="F58" s="260" t="str"/>
      <x:c r="G58" s="260" t="str"/>
      <x:c r="H58" s="246" t="str"/>
      <x:c r="I58" s="252" t="str">
        <x:f>IF(A58="","",IF(OR(F58="",G58="",G58=0),"",F58/G58))</x:f>
      </x:c>
      <x:c r="J58" s="252" t="str"/>
      <x:c r="K58" s="252" t="str"/>
      <x:c r="L58" s="256" t="str">
        <x:f>IF(A58="","",IF(OR(I58="",J58="",J58=0),"",(I58-J58)/J58))</x:f>
      </x:c>
      <x:c r="M58" s="256" t="str">
        <x:f>IF(A58="","",IF(OR(I58="",K58="",K58=0),"",(I58-K58)/K58))</x:f>
      </x:c>
      <x:c r="N58" s="246" t="str">
        <x:f>IF(A58="","",IF(E58="Lower is better",IF(M58&lt;=0,"On / Better than Target",IF(M58&lt;=0.05,"Watch","Above Target")),IF(M58&gt;=0,"On / Better than Target",IF(M58&gt;=-0.05,"Watch","Above Target"))))</x:f>
      </x:c>
      <x:c r="O58" s="80" t="str"/>
    </x:row>
    <x:row r="59">
      <x:c r="A59" s="79" t="str"/>
      <x:c r="B59" s="246" t="str"/>
      <x:c r="C59" s="246" t="str"/>
      <x:c r="D59" s="246" t="str"/>
      <x:c r="E59" s="246" t="str"/>
      <x:c r="F59" s="260" t="str"/>
      <x:c r="G59" s="260" t="str"/>
      <x:c r="H59" s="246" t="str"/>
      <x:c r="I59" s="252" t="str">
        <x:f>IF(A59="","",IF(OR(F59="",G59="",G59=0),"",F59/G59))</x:f>
      </x:c>
      <x:c r="J59" s="252" t="str"/>
      <x:c r="K59" s="252" t="str"/>
      <x:c r="L59" s="256" t="str">
        <x:f>IF(A59="","",IF(OR(I59="",J59="",J59=0),"",(I59-J59)/J59))</x:f>
      </x:c>
      <x:c r="M59" s="256" t="str">
        <x:f>IF(A59="","",IF(OR(I59="",K59="",K59=0),"",(I59-K59)/K59))</x:f>
      </x:c>
      <x:c r="N59" s="246" t="str">
        <x:f>IF(A59="","",IF(E59="Lower is better",IF(M59&lt;=0,"On / Better than Target",IF(M59&lt;=0.05,"Watch","Above Target")),IF(M59&gt;=0,"On / Better than Target",IF(M59&gt;=-0.05,"Watch","Above Target"))))</x:f>
      </x:c>
      <x:c r="O59" s="80" t="str"/>
    </x:row>
    <x:row r="60">
      <x:c r="A60" s="79" t="str"/>
      <x:c r="B60" s="246" t="str"/>
      <x:c r="C60" s="246" t="str"/>
      <x:c r="D60" s="246" t="str"/>
      <x:c r="E60" s="246" t="str"/>
      <x:c r="F60" s="260" t="str"/>
      <x:c r="G60" s="260" t="str"/>
      <x:c r="H60" s="246" t="str"/>
      <x:c r="I60" s="252" t="str">
        <x:f>IF(A60="","",IF(OR(F60="",G60="",G60=0),"",F60/G60))</x:f>
      </x:c>
      <x:c r="J60" s="252" t="str"/>
      <x:c r="K60" s="252" t="str"/>
      <x:c r="L60" s="256" t="str">
        <x:f>IF(A60="","",IF(OR(I60="",J60="",J60=0),"",(I60-J60)/J60))</x:f>
      </x:c>
      <x:c r="M60" s="256" t="str">
        <x:f>IF(A60="","",IF(OR(I60="",K60="",K60=0),"",(I60-K60)/K60))</x:f>
      </x:c>
      <x:c r="N60" s="246" t="str">
        <x:f>IF(A60="","",IF(E60="Lower is better",IF(M60&lt;=0,"On / Better than Target",IF(M60&lt;=0.05,"Watch","Above Target")),IF(M60&gt;=0,"On / Better than Target",IF(M60&gt;=-0.05,"Watch","Above Target"))))</x:f>
      </x:c>
      <x:c r="O60" s="80" t="str"/>
    </x:row>
    <x:row r="61">
      <x:c r="A61" s="79" t="str"/>
      <x:c r="B61" s="246" t="str"/>
      <x:c r="C61" s="246" t="str"/>
      <x:c r="D61" s="246" t="str"/>
      <x:c r="E61" s="246" t="str"/>
      <x:c r="F61" s="260" t="str"/>
      <x:c r="G61" s="260" t="str"/>
      <x:c r="H61" s="246" t="str"/>
      <x:c r="I61" s="252" t="str">
        <x:f>IF(A61="","",IF(OR(F61="",G61="",G61=0),"",F61/G61))</x:f>
      </x:c>
      <x:c r="J61" s="252" t="str"/>
      <x:c r="K61" s="252" t="str"/>
      <x:c r="L61" s="256" t="str">
        <x:f>IF(A61="","",IF(OR(I61="",J61="",J61=0),"",(I61-J61)/J61))</x:f>
      </x:c>
      <x:c r="M61" s="256" t="str">
        <x:f>IF(A61="","",IF(OR(I61="",K61="",K61=0),"",(I61-K61)/K61))</x:f>
      </x:c>
      <x:c r="N61" s="246" t="str">
        <x:f>IF(A61="","",IF(E61="Lower is better",IF(M61&lt;=0,"On / Better than Target",IF(M61&lt;=0.05,"Watch","Above Target")),IF(M61&gt;=0,"On / Better than Target",IF(M61&gt;=-0.05,"Watch","Above Target"))))</x:f>
      </x:c>
      <x:c r="O61" s="80" t="str"/>
    </x:row>
    <x:row r="62">
      <x:c r="A62" s="79" t="str"/>
      <x:c r="B62" s="246" t="str"/>
      <x:c r="C62" s="246" t="str"/>
      <x:c r="D62" s="246" t="str"/>
      <x:c r="E62" s="246" t="str"/>
      <x:c r="F62" s="260" t="str"/>
      <x:c r="G62" s="260" t="str"/>
      <x:c r="H62" s="246" t="str"/>
      <x:c r="I62" s="252" t="str">
        <x:f>IF(A62="","",IF(OR(F62="",G62="",G62=0),"",F62/G62))</x:f>
      </x:c>
      <x:c r="J62" s="252" t="str"/>
      <x:c r="K62" s="252" t="str"/>
      <x:c r="L62" s="256" t="str">
        <x:f>IF(A62="","",IF(OR(I62="",J62="",J62=0),"",(I62-J62)/J62))</x:f>
      </x:c>
      <x:c r="M62" s="256" t="str">
        <x:f>IF(A62="","",IF(OR(I62="",K62="",K62=0),"",(I62-K62)/K62))</x:f>
      </x:c>
      <x:c r="N62" s="246" t="str">
        <x:f>IF(A62="","",IF(E62="Lower is better",IF(M62&lt;=0,"On / Better than Target",IF(M62&lt;=0.05,"Watch","Above Target")),IF(M62&gt;=0,"On / Better than Target",IF(M62&gt;=-0.05,"Watch","Above Target"))))</x:f>
      </x:c>
      <x:c r="O62" s="80" t="str"/>
    </x:row>
    <x:row r="63">
      <x:c r="A63" s="79" t="str"/>
      <x:c r="B63" s="246" t="str"/>
      <x:c r="C63" s="246" t="str"/>
      <x:c r="D63" s="246" t="str"/>
      <x:c r="E63" s="246" t="str"/>
      <x:c r="F63" s="260" t="str"/>
      <x:c r="G63" s="260" t="str"/>
      <x:c r="H63" s="246" t="str"/>
      <x:c r="I63" s="252" t="str">
        <x:f>IF(A63="","",IF(OR(F63="",G63="",G63=0),"",F63/G63))</x:f>
      </x:c>
      <x:c r="J63" s="252" t="str"/>
      <x:c r="K63" s="252" t="str"/>
      <x:c r="L63" s="256" t="str">
        <x:f>IF(A63="","",IF(OR(I63="",J63="",J63=0),"",(I63-J63)/J63))</x:f>
      </x:c>
      <x:c r="M63" s="256" t="str">
        <x:f>IF(A63="","",IF(OR(I63="",K63="",K63=0),"",(I63-K63)/K63))</x:f>
      </x:c>
      <x:c r="N63" s="246" t="str">
        <x:f>IF(A63="","",IF(E63="Lower is better",IF(M63&lt;=0,"On / Better than Target",IF(M63&lt;=0.05,"Watch","Above Target")),IF(M63&gt;=0,"On / Better than Target",IF(M63&gt;=-0.05,"Watch","Above Target"))))</x:f>
      </x:c>
      <x:c r="O63" s="80" t="str"/>
    </x:row>
    <x:row r="64">
      <x:c r="A64" s="79" t="str"/>
      <x:c r="B64" s="246" t="str"/>
      <x:c r="C64" s="246" t="str"/>
      <x:c r="D64" s="246" t="str"/>
      <x:c r="E64" s="246" t="str"/>
      <x:c r="F64" s="260" t="str"/>
      <x:c r="G64" s="260" t="str"/>
      <x:c r="H64" s="246" t="str"/>
      <x:c r="I64" s="252" t="str">
        <x:f>IF(A64="","",IF(OR(F64="",G64="",G64=0),"",F64/G64))</x:f>
      </x:c>
      <x:c r="J64" s="252" t="str"/>
      <x:c r="K64" s="252" t="str"/>
      <x:c r="L64" s="256" t="str">
        <x:f>IF(A64="","",IF(OR(I64="",J64="",J64=0),"",(I64-J64)/J64))</x:f>
      </x:c>
      <x:c r="M64" s="256" t="str">
        <x:f>IF(A64="","",IF(OR(I64="",K64="",K64=0),"",(I64-K64)/K64))</x:f>
      </x:c>
      <x:c r="N64" s="246" t="str">
        <x:f>IF(A64="","",IF(E64="Lower is better",IF(M64&lt;=0,"On / Better than Target",IF(M64&lt;=0.05,"Watch","Above Target")),IF(M64&gt;=0,"On / Better than Target",IF(M64&gt;=-0.05,"Watch","Above Target"))))</x:f>
      </x:c>
      <x:c r="O64" s="80" t="str"/>
    </x:row>
    <x:row r="65">
      <x:c r="A65" s="79" t="str"/>
      <x:c r="B65" s="246" t="str"/>
      <x:c r="C65" s="246" t="str"/>
      <x:c r="D65" s="246" t="str"/>
      <x:c r="E65" s="246" t="str"/>
      <x:c r="F65" s="260" t="str"/>
      <x:c r="G65" s="260" t="str"/>
      <x:c r="H65" s="246" t="str"/>
      <x:c r="I65" s="252" t="str">
        <x:f>IF(A65="","",IF(OR(F65="",G65="",G65=0),"",F65/G65))</x:f>
      </x:c>
      <x:c r="J65" s="252" t="str"/>
      <x:c r="K65" s="252" t="str"/>
      <x:c r="L65" s="256" t="str">
        <x:f>IF(A65="","",IF(OR(I65="",J65="",J65=0),"",(I65-J65)/J65))</x:f>
      </x:c>
      <x:c r="M65" s="256" t="str">
        <x:f>IF(A65="","",IF(OR(I65="",K65="",K65=0),"",(I65-K65)/K65))</x:f>
      </x:c>
      <x:c r="N65" s="246" t="str">
        <x:f>IF(A65="","",IF(E65="Lower is better",IF(M65&lt;=0,"On / Better than Target",IF(M65&lt;=0.05,"Watch","Above Target")),IF(M65&gt;=0,"On / Better than Target",IF(M65&gt;=-0.05,"Watch","Above Target"))))</x:f>
      </x:c>
      <x:c r="O65" s="80" t="str"/>
    </x:row>
    <x:row r="66">
      <x:c r="A66" s="79" t="str"/>
      <x:c r="B66" s="246" t="str"/>
      <x:c r="C66" s="246" t="str"/>
      <x:c r="D66" s="246" t="str"/>
      <x:c r="E66" s="246" t="str"/>
      <x:c r="F66" s="260" t="str"/>
      <x:c r="G66" s="260" t="str"/>
      <x:c r="H66" s="246" t="str"/>
      <x:c r="I66" s="252" t="str">
        <x:f>IF(A66="","",IF(OR(F66="",G66="",G66=0),"",F66/G66))</x:f>
      </x:c>
      <x:c r="J66" s="252" t="str"/>
      <x:c r="K66" s="252" t="str"/>
      <x:c r="L66" s="256" t="str">
        <x:f>IF(A66="","",IF(OR(I66="",J66="",J66=0),"",(I66-J66)/J66))</x:f>
      </x:c>
      <x:c r="M66" s="256" t="str">
        <x:f>IF(A66="","",IF(OR(I66="",K66="",K66=0),"",(I66-K66)/K66))</x:f>
      </x:c>
      <x:c r="N66" s="246" t="str">
        <x:f>IF(A66="","",IF(E66="Lower is better",IF(M66&lt;=0,"On / Better than Target",IF(M66&lt;=0.05,"Watch","Above Target")),IF(M66&gt;=0,"On / Better than Target",IF(M66&gt;=-0.05,"Watch","Above Target"))))</x:f>
      </x:c>
      <x:c r="O66" s="80" t="str"/>
    </x:row>
    <x:row r="67">
      <x:c r="A67" s="79" t="str"/>
      <x:c r="B67" s="246" t="str"/>
      <x:c r="C67" s="246" t="str"/>
      <x:c r="D67" s="246" t="str"/>
      <x:c r="E67" s="246" t="str"/>
      <x:c r="F67" s="260" t="str"/>
      <x:c r="G67" s="260" t="str"/>
      <x:c r="H67" s="246" t="str"/>
      <x:c r="I67" s="252" t="str">
        <x:f>IF(A67="","",IF(OR(F67="",G67="",G67=0),"",F67/G67))</x:f>
      </x:c>
      <x:c r="J67" s="252" t="str"/>
      <x:c r="K67" s="252" t="str"/>
      <x:c r="L67" s="256" t="str">
        <x:f>IF(A67="","",IF(OR(I67="",J67="",J67=0),"",(I67-J67)/J67))</x:f>
      </x:c>
      <x:c r="M67" s="256" t="str">
        <x:f>IF(A67="","",IF(OR(I67="",K67="",K67=0),"",(I67-K67)/K67))</x:f>
      </x:c>
      <x:c r="N67" s="246" t="str">
        <x:f>IF(A67="","",IF(E67="Lower is better",IF(M67&lt;=0,"On / Better than Target",IF(M67&lt;=0.05,"Watch","Above Target")),IF(M67&gt;=0,"On / Better than Target",IF(M67&gt;=-0.05,"Watch","Above Target"))))</x:f>
      </x:c>
      <x:c r="O67" s="80" t="str"/>
    </x:row>
    <x:row r="68">
      <x:c r="A68" s="79" t="str"/>
      <x:c r="B68" s="246" t="str"/>
      <x:c r="C68" s="246" t="str"/>
      <x:c r="D68" s="246" t="str"/>
      <x:c r="E68" s="246" t="str"/>
      <x:c r="F68" s="260" t="str"/>
      <x:c r="G68" s="260" t="str"/>
      <x:c r="H68" s="246" t="str"/>
      <x:c r="I68" s="252" t="str">
        <x:f>IF(A68="","",IF(OR(F68="",G68="",G68=0),"",F68/G68))</x:f>
      </x:c>
      <x:c r="J68" s="252" t="str"/>
      <x:c r="K68" s="252" t="str"/>
      <x:c r="L68" s="256" t="str">
        <x:f>IF(A68="","",IF(OR(I68="",J68="",J68=0),"",(I68-J68)/J68))</x:f>
      </x:c>
      <x:c r="M68" s="256" t="str">
        <x:f>IF(A68="","",IF(OR(I68="",K68="",K68=0),"",(I68-K68)/K68))</x:f>
      </x:c>
      <x:c r="N68" s="246" t="str">
        <x:f>IF(A68="","",IF(E68="Lower is better",IF(M68&lt;=0,"On / Better than Target",IF(M68&lt;=0.05,"Watch","Above Target")),IF(M68&gt;=0,"On / Better than Target",IF(M68&gt;=-0.05,"Watch","Above Target"))))</x:f>
      </x:c>
      <x:c r="O68" s="80" t="str"/>
    </x:row>
    <x:row r="69">
      <x:c r="A69" s="79" t="str"/>
      <x:c r="B69" s="246" t="str"/>
      <x:c r="C69" s="246" t="str"/>
      <x:c r="D69" s="246" t="str"/>
      <x:c r="E69" s="246" t="str"/>
      <x:c r="F69" s="260" t="str"/>
      <x:c r="G69" s="260" t="str"/>
      <x:c r="H69" s="246" t="str"/>
      <x:c r="I69" s="252" t="str">
        <x:f>IF(A69="","",IF(OR(F69="",G69="",G69=0),"",F69/G69))</x:f>
      </x:c>
      <x:c r="J69" s="252" t="str"/>
      <x:c r="K69" s="252" t="str"/>
      <x:c r="L69" s="256" t="str">
        <x:f>IF(A69="","",IF(OR(I69="",J69="",J69=0),"",(I69-J69)/J69))</x:f>
      </x:c>
      <x:c r="M69" s="256" t="str">
        <x:f>IF(A69="","",IF(OR(I69="",K69="",K69=0),"",(I69-K69)/K69))</x:f>
      </x:c>
      <x:c r="N69" s="246" t="str">
        <x:f>IF(A69="","",IF(E69="Lower is better",IF(M69&lt;=0,"On / Better than Target",IF(M69&lt;=0.05,"Watch","Above Target")),IF(M69&gt;=0,"On / Better than Target",IF(M69&gt;=-0.05,"Watch","Above Target"))))</x:f>
      </x:c>
      <x:c r="O69" s="80" t="str"/>
    </x:row>
    <x:row r="70">
      <x:c r="A70" s="81" t="str"/>
      <x:c r="B70" s="247" t="str"/>
      <x:c r="C70" s="247" t="str"/>
      <x:c r="D70" s="247" t="str"/>
      <x:c r="E70" s="247" t="str"/>
      <x:c r="F70" s="261" t="str"/>
      <x:c r="G70" s="261" t="str"/>
      <x:c r="H70" s="247" t="str"/>
      <x:c r="I70" s="253" t="str">
        <x:f>IF(A70="","",IF(OR(F70="",G70="",G70=0),"",F70/G70))</x:f>
      </x:c>
      <x:c r="J70" s="253" t="str"/>
      <x:c r="K70" s="253" t="str"/>
      <x:c r="L70" s="257" t="str">
        <x:f>IF(A70="","",IF(OR(I70="",J70="",J70=0),"",(I70-J70)/J70))</x:f>
      </x:c>
      <x:c r="M70" s="257" t="str">
        <x:f>IF(A70="","",IF(OR(I70="",K70="",K70=0),"",(I70-K70)/K70))</x:f>
      </x:c>
      <x:c r="N70" s="247" t="str">
        <x:f>IF(A70="","",IF(E70="Lower is better",IF(M70&lt;=0,"On / Better than Target",IF(M70&lt;=0.05,"Watch","Above Target")),IF(M70&gt;=0,"On / Better than Target",IF(M70&gt;=-0.05,"Watch","Above Target"))))</x:f>
      </x:c>
      <x:c r="O70" s="82" t="str"/>
    </x:row>
  </x:sheetData>
  <x:mergeCells>
    <x:mergeCell ref="A1:O1"/>
    <x:mergeCell ref="A7:O7"/>
  </x:mergeCells>
  <x:conditionalFormatting sqref="N11:N70">
    <x:cfRule type="expression" dxfId="0" priority="1">
      <x:formula>OR(INDIRECT("RC",0)="Closed",INDIRECT("RC",0)="Conforming",INDIRECT("RC",0)="On / Better than Target")</x:formula>
    </x:cfRule>
    <x:cfRule type="expression" dxfId="1" priority="2">
      <x:formula>OR(INDIRECT("RC",0)="Blocked",INDIRECT("RC",0)="Major NC",INDIRECT("RC",0)="Above Target")</x:formula>
    </x:cfRule>
    <x:cfRule type="expression" dxfId="2" priority="3">
      <x:formula>OR(INDIRECT("RC",0)="In Progress",INDIRECT("RC",0)="Opportunity",INDIRECT("RC",0)="Watch")</x:formula>
    </x:cfRule>
  </x:conditionalFormatting>
  <x:dataValidations count="2">
    <x:dataValidation type="list" sqref="E11:E70">
      <x:formula1>"Lower is better,Higher is better"</x:formula1>
    </x:dataValidation>
    <x:dataValidation type="list" sqref="O11:O7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18f6b63d3cf4ea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4" hidden="0" customWidth="1"/>
    <x:col min="4" max="4" width="14" hidden="0" customWidth="1"/>
    <x:col min="5" max="5" width="18" hidden="0" customWidth="1"/>
    <x:col min="7" max="7" width="14" hidden="0" customWidth="1"/>
    <x:col min="8" max="8" width="20" hidden="0" customWidth="1"/>
  </x:cols>
  <x:sheetData>
    <x:row r="1" ht="34" customHeight="1">
      <x:c r="A1" s="129" t="str">
        <x:v>Energy Performance Indicator Dashboard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  <x:c r="M1" s="129"/>
      <x:c r="N1" s="129"/>
      <x:c r="O1" s="129"/>
      <x:c r="P1" s="129"/>
    </x:row>
    <x:row r="3">
      <x:c r="A3" s="187" t="str">
        <x:v>Document Code</x:v>
      </x:c>
      <x:c r="B3" s="152" t="str">
        <x:v>EnMS-RPT-003-D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Change Selected EnPI ID to the indicator you want to review. KPI cards include Actual Data only; charts use Illustrative Data until Actual Data exists.</x:v>
      </x:c>
    </x:row>
    <x:row r="9">
      <x:c r="A9" s="229" t="str">
        <x:v>Control / KPI</x:v>
      </x:c>
      <x:c r="B9" s="231" t="str">
        <x:v>Value</x:v>
      </x:c>
    </x:row>
    <x:row r="10">
      <x:c r="A10" s="38" t="str">
        <x:v>Chart Data Mode</x:v>
      </x:c>
      <x:c r="B10" s="39" t="str">
        <x:f>IF(COUNTIF('EnPI Data'!$O$11:$O$70,"Actual Data")&gt;0,"Actual Data","Illustrative Data")</x:f>
        <x:v>Illustrative Data</x:v>
      </x:c>
    </x:row>
    <x:row r="11">
      <x:c r="A11" s="38" t="str">
        <x:v>Chart Source Type</x:v>
      </x:c>
      <x:c r="B11" s="39" t="str">
        <x:f>IF(COUNTIF('EnPI Data'!$O$11:$O$70,"Actual Data")&gt;0,"Actual Data","Example Data")</x:f>
        <x:v>Example Data</x:v>
      </x:c>
    </x:row>
    <x:row r="12">
      <x:c r="A12" s="38" t="str">
        <x:v>Selected EnPI ID</x:v>
      </x:c>
      <x:c r="B12" s="39" t="str">
        <x:v>EnPI-EL-01</x:v>
      </x:c>
    </x:row>
    <x:row r="13">
      <x:c r="A13" s="38" t="str">
        <x:v>Actual Record Count</x:v>
      </x:c>
      <x:c r="B13" s="39" t="n">
        <x:f>COUNTIFS('EnPI Data'!$O$11:$O$70,"Actual Data",'EnPI Data'!$C$11:$C$70,$B$12)</x:f>
        <x:v>0</x:v>
      </x:c>
    </x:row>
    <x:row r="14">
      <x:c r="A14" s="38" t="str">
        <x:v>Average Actual EnPI</x:v>
      </x:c>
      <x:c r="B14" s="264" t="n">
        <x:f>IF(B13=0,0,SUMIFS('EnPI Data'!$I$11:$I$70,'EnPI Data'!$O$11:$O$70,"Actual Data",'EnPI Data'!$C$11:$C$70,$B$12)/B13)</x:f>
        <x:v>0</x:v>
      </x:c>
    </x:row>
    <x:row r="15">
      <x:c r="A15" s="40" t="str">
        <x:v>Actual Energy Consumption (kWh)</x:v>
      </x:c>
      <x:c r="B15" s="266" t="n">
        <x:f>SUMIFS('EnPI Data'!$F$11:$F$70,'EnPI Data'!$O$11:$O$70,"Actual Data",'EnPI Data'!$C$11:$C$70,$B$12)</x:f>
        <x:v>0</x:v>
      </x:c>
    </x:row>
    <x:row r="18">
      <x:c r="A18" s="229" t="str">
        <x:v>Period</x:v>
      </x:c>
      <x:c r="B18" s="230" t="str">
        <x:v>EnPI</x:v>
      </x:c>
      <x:c r="C18" s="230" t="str">
        <x:v>Baseline</x:v>
      </x:c>
      <x:c r="D18" s="230" t="str">
        <x:v>Target</x:v>
      </x:c>
      <x:c r="E18" s="231" t="str">
        <x:v>Energy Consumption</x:v>
      </x:c>
      <x:c r="G18" s="229" t="str">
        <x:v>Period</x:v>
      </x:c>
      <x:c r="H18" s="231" t="str">
        <x:v>Energy Consumption</x:v>
      </x:c>
    </x:row>
    <x:row r="19">
      <x:c r="A19" s="79" t="str">
        <x:f>IF(AND('EnPI Data'!$O$11=$B$11,'EnPI Data'!$C$11=$B$12),'EnPI Data'!$B$11,"")</x:f>
        <x:v>2026-01</x:v>
      </x:c>
      <x:c r="B19" s="252" t="n">
        <x:f>IF($A19="","",'EnPI Data'!$I$11)</x:f>
        <x:v>2.4</x:v>
      </x:c>
      <x:c r="C19" s="252" t="str">
        <x:f>IF($A19="","",'EnPI Data'!$J$11)</x:f>
        <x:v>2.40</x:v>
      </x:c>
      <x:c r="D19" s="252" t="str">
        <x:f>IF($A19="","",'EnPI Data'!$K$11)</x:f>
        <x:v>2.20</x:v>
      </x:c>
      <x:c r="E19" s="268" t="n">
        <x:f>IF($A19="","",'EnPI Data'!$F$11)</x:f>
        <x:v>240000</x:v>
      </x:c>
      <x:c r="G19" s="79" t="str">
        <x:f>A19</x:f>
        <x:v>2026-01</x:v>
      </x:c>
      <x:c r="H19" s="268" t="n">
        <x:f>E19</x:f>
        <x:v>240000</x:v>
      </x:c>
    </x:row>
    <x:row r="20">
      <x:c r="A20" s="79" t="str">
        <x:f>IF(AND('EnPI Data'!$O$12=$B$11,'EnPI Data'!$C$12=$B$12),'EnPI Data'!$B$12,"")</x:f>
        <x:v>2026-02</x:v>
      </x:c>
      <x:c r="B20" s="252" t="n">
        <x:f>IF($A20="","",'EnPI Data'!$I$12)</x:f>
        <x:v>2.2388059701492535</x:v>
      </x:c>
      <x:c r="C20" s="252" t="str">
        <x:f>IF($A20="","",'EnPI Data'!$J$12)</x:f>
        <x:v>2.40</x:v>
      </x:c>
      <x:c r="D20" s="252" t="str">
        <x:f>IF($A20="","",'EnPI Data'!$K$12)</x:f>
        <x:v>2.20</x:v>
      </x:c>
      <x:c r="E20" s="268" t="n">
        <x:f>IF($A20="","",'EnPI Data'!$F$12)</x:f>
        <x:v>225000</x:v>
      </x:c>
      <x:c r="G20" s="79" t="str">
        <x:f>A20</x:f>
        <x:v>2026-02</x:v>
      </x:c>
      <x:c r="H20" s="268" t="n">
        <x:f>E20</x:f>
        <x:v>225000</x:v>
      </x:c>
    </x:row>
    <x:row r="21">
      <x:c r="A21" s="79" t="str">
        <x:f>IF(AND('EnPI Data'!$O$13=$B$11,'EnPI Data'!$C$13=$B$12),'EnPI Data'!$B$13,"")</x:f>
        <x:v>2026-03</x:v>
      </x:c>
      <x:c r="B21" s="252" t="n">
        <x:f>IF($A21="","",'EnPI Data'!$I$13)</x:f>
        <x:v>2.1584158415841586</x:v>
      </x:c>
      <x:c r="C21" s="252" t="str">
        <x:f>IF($A21="","",'EnPI Data'!$J$13)</x:f>
        <x:v>2.40</x:v>
      </x:c>
      <x:c r="D21" s="252" t="str">
        <x:f>IF($A21="","",'EnPI Data'!$K$13)</x:f>
        <x:v>2.20</x:v>
      </x:c>
      <x:c r="E21" s="268" t="n">
        <x:f>IF($A21="","",'EnPI Data'!$F$13)</x:f>
        <x:v>218000</x:v>
      </x:c>
      <x:c r="G21" s="79" t="str">
        <x:f>A21</x:f>
        <x:v>2026-03</x:v>
      </x:c>
      <x:c r="H21" s="268" t="n">
        <x:f>E21</x:f>
        <x:v>218000</x:v>
      </x:c>
    </x:row>
    <x:row r="22">
      <x:c r="A22" s="79" t="str">
        <x:f>IF(AND('EnPI Data'!$O$14=$B$11,'EnPI Data'!$C$14=$B$12),'EnPI Data'!$B$14,"")</x:f>
        <x:v>2026-04</x:v>
      </x:c>
      <x:c r="B22" s="252" t="n">
        <x:f>IF($A22="","",'EnPI Data'!$I$14)</x:f>
        <x:v>2.51</x:v>
      </x:c>
      <x:c r="C22" s="252" t="str">
        <x:f>IF($A22="","",'EnPI Data'!$J$14)</x:f>
        <x:v>2.40</x:v>
      </x:c>
      <x:c r="D22" s="252" t="str">
        <x:f>IF($A22="","",'EnPI Data'!$K$14)</x:f>
        <x:v>2.20</x:v>
      </x:c>
      <x:c r="E22" s="268" t="n">
        <x:f>IF($A22="","",'EnPI Data'!$F$14)</x:f>
        <x:v>251000</x:v>
      </x:c>
      <x:c r="G22" s="79" t="str">
        <x:f>A22</x:f>
        <x:v>2026-04</x:v>
      </x:c>
      <x:c r="H22" s="268" t="n">
        <x:f>E22</x:f>
        <x:v>251000</x:v>
      </x:c>
    </x:row>
    <x:row r="23">
      <x:c r="A23" s="79" t="str">
        <x:f>IF(AND('EnPI Data'!$O$15=$B$11,'EnPI Data'!$C$15=$B$12),'EnPI Data'!$B$15,"")</x:f>
        <x:v>2026-05</x:v>
      </x:c>
      <x:c r="B23" s="252" t="n">
        <x:f>IF($A23="","",'EnPI Data'!$I$15)</x:f>
        <x:v>2.0689655172413794</x:v>
      </x:c>
      <x:c r="C23" s="252" t="str">
        <x:f>IF($A23="","",'EnPI Data'!$J$15)</x:f>
        <x:v>2.40</x:v>
      </x:c>
      <x:c r="D23" s="252" t="str">
        <x:f>IF($A23="","",'EnPI Data'!$K$15)</x:f>
        <x:v>2.20</x:v>
      </x:c>
      <x:c r="E23" s="268" t="n">
        <x:f>IF($A23="","",'EnPI Data'!$F$15)</x:f>
        <x:v>210000</x:v>
      </x:c>
      <x:c r="G23" s="79" t="str">
        <x:f>A23</x:f>
        <x:v>2026-05</x:v>
      </x:c>
      <x:c r="H23" s="268" t="n">
        <x:f>E23</x:f>
        <x:v>210000</x:v>
      </x:c>
    </x:row>
    <x:row r="24">
      <x:c r="A24" s="79" t="str">
        <x:f>IF(AND('EnPI Data'!$O$16=$B$11,'EnPI Data'!$C$16=$B$12),'EnPI Data'!$B$16,"")</x:f>
      </x:c>
      <x:c r="B24" s="252" t="str">
        <x:f>IF($A24="","",'EnPI Data'!$I$16)</x:f>
      </x:c>
      <x:c r="C24" s="252" t="str">
        <x:f>IF($A24="","",'EnPI Data'!$J$16)</x:f>
      </x:c>
      <x:c r="D24" s="252" t="str">
        <x:f>IF($A24="","",'EnPI Data'!$K$16)</x:f>
      </x:c>
      <x:c r="E24" s="268" t="str">
        <x:f>IF($A24="","",'EnPI Data'!$F$16)</x:f>
      </x:c>
      <x:c r="G24" s="79" t="str">
        <x:f>A24</x:f>
      </x:c>
      <x:c r="H24" s="268" t="n">
        <x:f>E24</x:f>
        <x:v>0</x:v>
      </x:c>
    </x:row>
    <x:row r="25">
      <x:c r="A25" s="79" t="str">
        <x:f>IF(AND('EnPI Data'!$O$17=$B$11,'EnPI Data'!$C$17=$B$12),'EnPI Data'!$B$17,"")</x:f>
      </x:c>
      <x:c r="B25" s="252" t="str">
        <x:f>IF($A25="","",'EnPI Data'!$I$17)</x:f>
      </x:c>
      <x:c r="C25" s="252" t="str">
        <x:f>IF($A25="","",'EnPI Data'!$J$17)</x:f>
      </x:c>
      <x:c r="D25" s="252" t="str">
        <x:f>IF($A25="","",'EnPI Data'!$K$17)</x:f>
      </x:c>
      <x:c r="E25" s="268" t="str">
        <x:f>IF($A25="","",'EnPI Data'!$F$17)</x:f>
      </x:c>
      <x:c r="G25" s="79" t="str">
        <x:f>A25</x:f>
      </x:c>
      <x:c r="H25" s="268" t="n">
        <x:f>E25</x:f>
        <x:v>0</x:v>
      </x:c>
    </x:row>
    <x:row r="26">
      <x:c r="A26" s="79" t="str">
        <x:f>IF(AND('EnPI Data'!$O$18=$B$11,'EnPI Data'!$C$18=$B$12),'EnPI Data'!$B$18,"")</x:f>
      </x:c>
      <x:c r="B26" s="252" t="str">
        <x:f>IF($A26="","",'EnPI Data'!$I$18)</x:f>
      </x:c>
      <x:c r="C26" s="252" t="str">
        <x:f>IF($A26="","",'EnPI Data'!$J$18)</x:f>
      </x:c>
      <x:c r="D26" s="252" t="str">
        <x:f>IF($A26="","",'EnPI Data'!$K$18)</x:f>
      </x:c>
      <x:c r="E26" s="268" t="str">
        <x:f>IF($A26="","",'EnPI Data'!$F$18)</x:f>
      </x:c>
      <x:c r="G26" s="79" t="str">
        <x:f>A26</x:f>
      </x:c>
      <x:c r="H26" s="268" t="n">
        <x:f>E26</x:f>
        <x:v>0</x:v>
      </x:c>
    </x:row>
    <x:row r="27">
      <x:c r="A27" s="79" t="str">
        <x:f>IF(AND('EnPI Data'!$O$19=$B$11,'EnPI Data'!$C$19=$B$12),'EnPI Data'!$B$19,"")</x:f>
      </x:c>
      <x:c r="B27" s="252" t="str">
        <x:f>IF($A27="","",'EnPI Data'!$I$19)</x:f>
      </x:c>
      <x:c r="C27" s="252" t="str">
        <x:f>IF($A27="","",'EnPI Data'!$J$19)</x:f>
      </x:c>
      <x:c r="D27" s="252" t="str">
        <x:f>IF($A27="","",'EnPI Data'!$K$19)</x:f>
      </x:c>
      <x:c r="E27" s="268" t="str">
        <x:f>IF($A27="","",'EnPI Data'!$F$19)</x:f>
      </x:c>
      <x:c r="G27" s="79" t="str">
        <x:f>A27</x:f>
      </x:c>
      <x:c r="H27" s="268" t="n">
        <x:f>E27</x:f>
        <x:v>0</x:v>
      </x:c>
    </x:row>
    <x:row r="28">
      <x:c r="A28" s="79" t="str">
        <x:f>IF(AND('EnPI Data'!$O$20=$B$11,'EnPI Data'!$C$20=$B$12),'EnPI Data'!$B$20,"")</x:f>
      </x:c>
      <x:c r="B28" s="252" t="str">
        <x:f>IF($A28="","",'EnPI Data'!$I$20)</x:f>
      </x:c>
      <x:c r="C28" s="252" t="str">
        <x:f>IF($A28="","",'EnPI Data'!$J$20)</x:f>
      </x:c>
      <x:c r="D28" s="252" t="str">
        <x:f>IF($A28="","",'EnPI Data'!$K$20)</x:f>
      </x:c>
      <x:c r="E28" s="268" t="str">
        <x:f>IF($A28="","",'EnPI Data'!$F$20)</x:f>
      </x:c>
      <x:c r="G28" s="79" t="str">
        <x:f>A28</x:f>
      </x:c>
      <x:c r="H28" s="268" t="n">
        <x:f>E28</x:f>
        <x:v>0</x:v>
      </x:c>
    </x:row>
    <x:row r="29">
      <x:c r="A29" s="79" t="str">
        <x:f>IF(AND('EnPI Data'!$O$21=$B$11,'EnPI Data'!$C$21=$B$12),'EnPI Data'!$B$21,"")</x:f>
      </x:c>
      <x:c r="B29" s="252" t="str">
        <x:f>IF($A29="","",'EnPI Data'!$I$21)</x:f>
      </x:c>
      <x:c r="C29" s="252" t="str">
        <x:f>IF($A29="","",'EnPI Data'!$J$21)</x:f>
      </x:c>
      <x:c r="D29" s="252" t="str">
        <x:f>IF($A29="","",'EnPI Data'!$K$21)</x:f>
      </x:c>
      <x:c r="E29" s="268" t="str">
        <x:f>IF($A29="","",'EnPI Data'!$F$21)</x:f>
      </x:c>
      <x:c r="G29" s="79" t="str">
        <x:f>A29</x:f>
      </x:c>
      <x:c r="H29" s="268" t="n">
        <x:f>E29</x:f>
        <x:v>0</x:v>
      </x:c>
    </x:row>
    <x:row r="30">
      <x:c r="A30" s="79" t="str">
        <x:f>IF(AND('EnPI Data'!$O$22=$B$11,'EnPI Data'!$C$22=$B$12),'EnPI Data'!$B$22,"")</x:f>
      </x:c>
      <x:c r="B30" s="252" t="str">
        <x:f>IF($A30="","",'EnPI Data'!$I$22)</x:f>
      </x:c>
      <x:c r="C30" s="252" t="str">
        <x:f>IF($A30="","",'EnPI Data'!$J$22)</x:f>
      </x:c>
      <x:c r="D30" s="252" t="str">
        <x:f>IF($A30="","",'EnPI Data'!$K$22)</x:f>
      </x:c>
      <x:c r="E30" s="268" t="str">
        <x:f>IF($A30="","",'EnPI Data'!$F$22)</x:f>
      </x:c>
      <x:c r="G30" s="79" t="str">
        <x:f>A30</x:f>
      </x:c>
      <x:c r="H30" s="268" t="n">
        <x:f>E30</x:f>
        <x:v>0</x:v>
      </x:c>
    </x:row>
    <x:row r="31">
      <x:c r="A31" s="79" t="str">
        <x:f>IF(AND('EnPI Data'!$O$23=$B$11,'EnPI Data'!$C$23=$B$12),'EnPI Data'!$B$23,"")</x:f>
      </x:c>
      <x:c r="B31" s="252" t="str">
        <x:f>IF($A31="","",'EnPI Data'!$I$23)</x:f>
      </x:c>
      <x:c r="C31" s="252" t="str">
        <x:f>IF($A31="","",'EnPI Data'!$J$23)</x:f>
      </x:c>
      <x:c r="D31" s="252" t="str">
        <x:f>IF($A31="","",'EnPI Data'!$K$23)</x:f>
      </x:c>
      <x:c r="E31" s="268" t="str">
        <x:f>IF($A31="","",'EnPI Data'!$F$23)</x:f>
      </x:c>
      <x:c r="G31" s="79" t="str">
        <x:f>A31</x:f>
      </x:c>
      <x:c r="H31" s="268" t="n">
        <x:f>E31</x:f>
        <x:v>0</x:v>
      </x:c>
    </x:row>
    <x:row r="32">
      <x:c r="A32" s="79" t="str">
        <x:f>IF(AND('EnPI Data'!$O$24=$B$11,'EnPI Data'!$C$24=$B$12),'EnPI Data'!$B$24,"")</x:f>
      </x:c>
      <x:c r="B32" s="252" t="str">
        <x:f>IF($A32="","",'EnPI Data'!$I$24)</x:f>
      </x:c>
      <x:c r="C32" s="252" t="str">
        <x:f>IF($A32="","",'EnPI Data'!$J$24)</x:f>
      </x:c>
      <x:c r="D32" s="252" t="str">
        <x:f>IF($A32="","",'EnPI Data'!$K$24)</x:f>
      </x:c>
      <x:c r="E32" s="268" t="str">
        <x:f>IF($A32="","",'EnPI Data'!$F$24)</x:f>
      </x:c>
      <x:c r="G32" s="79" t="str">
        <x:f>A32</x:f>
      </x:c>
      <x:c r="H32" s="268" t="n">
        <x:f>E32</x:f>
        <x:v>0</x:v>
      </x:c>
    </x:row>
    <x:row r="33">
      <x:c r="A33" s="79" t="str">
        <x:f>IF(AND('EnPI Data'!$O$25=$B$11,'EnPI Data'!$C$25=$B$12),'EnPI Data'!$B$25,"")</x:f>
      </x:c>
      <x:c r="B33" s="252" t="str">
        <x:f>IF($A33="","",'EnPI Data'!$I$25)</x:f>
      </x:c>
      <x:c r="C33" s="252" t="str">
        <x:f>IF($A33="","",'EnPI Data'!$J$25)</x:f>
      </x:c>
      <x:c r="D33" s="252" t="str">
        <x:f>IF($A33="","",'EnPI Data'!$K$25)</x:f>
      </x:c>
      <x:c r="E33" s="268" t="str">
        <x:f>IF($A33="","",'EnPI Data'!$F$25)</x:f>
      </x:c>
      <x:c r="G33" s="79" t="str">
        <x:f>A33</x:f>
      </x:c>
      <x:c r="H33" s="268" t="n">
        <x:f>E33</x:f>
        <x:v>0</x:v>
      </x:c>
    </x:row>
    <x:row r="34">
      <x:c r="A34" s="79" t="str">
        <x:f>IF(AND('EnPI Data'!$O$26=$B$11,'EnPI Data'!$C$26=$B$12),'EnPI Data'!$B$26,"")</x:f>
      </x:c>
      <x:c r="B34" s="252" t="str">
        <x:f>IF($A34="","",'EnPI Data'!$I$26)</x:f>
      </x:c>
      <x:c r="C34" s="252" t="str">
        <x:f>IF($A34="","",'EnPI Data'!$J$26)</x:f>
      </x:c>
      <x:c r="D34" s="252" t="str">
        <x:f>IF($A34="","",'EnPI Data'!$K$26)</x:f>
      </x:c>
      <x:c r="E34" s="268" t="str">
        <x:f>IF($A34="","",'EnPI Data'!$F$26)</x:f>
      </x:c>
      <x:c r="G34" s="79" t="str">
        <x:f>A34</x:f>
      </x:c>
      <x:c r="H34" s="268" t="n">
        <x:f>E34</x:f>
        <x:v>0</x:v>
      </x:c>
    </x:row>
    <x:row r="35">
      <x:c r="A35" s="79" t="str">
        <x:f>IF(AND('EnPI Data'!$O$27=$B$11,'EnPI Data'!$C$27=$B$12),'EnPI Data'!$B$27,"")</x:f>
      </x:c>
      <x:c r="B35" s="252" t="str">
        <x:f>IF($A35="","",'EnPI Data'!$I$27)</x:f>
      </x:c>
      <x:c r="C35" s="252" t="str">
        <x:f>IF($A35="","",'EnPI Data'!$J$27)</x:f>
      </x:c>
      <x:c r="D35" s="252" t="str">
        <x:f>IF($A35="","",'EnPI Data'!$K$27)</x:f>
      </x:c>
      <x:c r="E35" s="268" t="str">
        <x:f>IF($A35="","",'EnPI Data'!$F$27)</x:f>
      </x:c>
      <x:c r="G35" s="79" t="str">
        <x:f>A35</x:f>
      </x:c>
      <x:c r="H35" s="268" t="n">
        <x:f>E35</x:f>
        <x:v>0</x:v>
      </x:c>
    </x:row>
    <x:row r="36">
      <x:c r="A36" s="79" t="str">
        <x:f>IF(AND('EnPI Data'!$O$28=$B$11,'EnPI Data'!$C$28=$B$12),'EnPI Data'!$B$28,"")</x:f>
      </x:c>
      <x:c r="B36" s="252" t="str">
        <x:f>IF($A36="","",'EnPI Data'!$I$28)</x:f>
      </x:c>
      <x:c r="C36" s="252" t="str">
        <x:f>IF($A36="","",'EnPI Data'!$J$28)</x:f>
      </x:c>
      <x:c r="D36" s="252" t="str">
        <x:f>IF($A36="","",'EnPI Data'!$K$28)</x:f>
      </x:c>
      <x:c r="E36" s="268" t="str">
        <x:f>IF($A36="","",'EnPI Data'!$F$28)</x:f>
      </x:c>
      <x:c r="G36" s="79" t="str">
        <x:f>A36</x:f>
      </x:c>
      <x:c r="H36" s="268" t="n">
        <x:f>E36</x:f>
        <x:v>0</x:v>
      </x:c>
    </x:row>
    <x:row r="37">
      <x:c r="A37" s="79" t="str">
        <x:f>IF(AND('EnPI Data'!$O$29=$B$11,'EnPI Data'!$C$29=$B$12),'EnPI Data'!$B$29,"")</x:f>
      </x:c>
      <x:c r="B37" s="252" t="str">
        <x:f>IF($A37="","",'EnPI Data'!$I$29)</x:f>
      </x:c>
      <x:c r="C37" s="252" t="str">
        <x:f>IF($A37="","",'EnPI Data'!$J$29)</x:f>
      </x:c>
      <x:c r="D37" s="252" t="str">
        <x:f>IF($A37="","",'EnPI Data'!$K$29)</x:f>
      </x:c>
      <x:c r="E37" s="268" t="str">
        <x:f>IF($A37="","",'EnPI Data'!$F$29)</x:f>
      </x:c>
      <x:c r="G37" s="79" t="str">
        <x:f>A37</x:f>
      </x:c>
      <x:c r="H37" s="268" t="n">
        <x:f>E37</x:f>
        <x:v>0</x:v>
      </x:c>
    </x:row>
    <x:row r="38">
      <x:c r="A38" s="79" t="str">
        <x:f>IF(AND('EnPI Data'!$O$30=$B$11,'EnPI Data'!$C$30=$B$12),'EnPI Data'!$B$30,"")</x:f>
      </x:c>
      <x:c r="B38" s="252" t="str">
        <x:f>IF($A38="","",'EnPI Data'!$I$30)</x:f>
      </x:c>
      <x:c r="C38" s="252" t="str">
        <x:f>IF($A38="","",'EnPI Data'!$J$30)</x:f>
      </x:c>
      <x:c r="D38" s="252" t="str">
        <x:f>IF($A38="","",'EnPI Data'!$K$30)</x:f>
      </x:c>
      <x:c r="E38" s="268" t="str">
        <x:f>IF($A38="","",'EnPI Data'!$F$30)</x:f>
      </x:c>
      <x:c r="G38" s="79" t="str">
        <x:f>A38</x:f>
      </x:c>
      <x:c r="H38" s="268" t="n">
        <x:f>E38</x:f>
        <x:v>0</x:v>
      </x:c>
    </x:row>
    <x:row r="39">
      <x:c r="A39" s="79" t="str">
        <x:f>IF(AND('EnPI Data'!$O$31=$B$11,'EnPI Data'!$C$31=$B$12),'EnPI Data'!$B$31,"")</x:f>
      </x:c>
      <x:c r="B39" s="252" t="str">
        <x:f>IF($A39="","",'EnPI Data'!$I$31)</x:f>
      </x:c>
      <x:c r="C39" s="252" t="str">
        <x:f>IF($A39="","",'EnPI Data'!$J$31)</x:f>
      </x:c>
      <x:c r="D39" s="252" t="str">
        <x:f>IF($A39="","",'EnPI Data'!$K$31)</x:f>
      </x:c>
      <x:c r="E39" s="268" t="str">
        <x:f>IF($A39="","",'EnPI Data'!$F$31)</x:f>
      </x:c>
      <x:c r="G39" s="79" t="str">
        <x:f>A39</x:f>
      </x:c>
      <x:c r="H39" s="268" t="n">
        <x:f>E39</x:f>
        <x:v>0</x:v>
      </x:c>
    </x:row>
    <x:row r="40">
      <x:c r="A40" s="79" t="str">
        <x:f>IF(AND('EnPI Data'!$O$32=$B$11,'EnPI Data'!$C$32=$B$12),'EnPI Data'!$B$32,"")</x:f>
      </x:c>
      <x:c r="B40" s="252" t="str">
        <x:f>IF($A40="","",'EnPI Data'!$I$32)</x:f>
      </x:c>
      <x:c r="C40" s="252" t="str">
        <x:f>IF($A40="","",'EnPI Data'!$J$32)</x:f>
      </x:c>
      <x:c r="D40" s="252" t="str">
        <x:f>IF($A40="","",'EnPI Data'!$K$32)</x:f>
      </x:c>
      <x:c r="E40" s="268" t="str">
        <x:f>IF($A40="","",'EnPI Data'!$F$32)</x:f>
      </x:c>
      <x:c r="G40" s="79" t="str">
        <x:f>A40</x:f>
      </x:c>
      <x:c r="H40" s="268" t="n">
        <x:f>E40</x:f>
        <x:v>0</x:v>
      </x:c>
    </x:row>
    <x:row r="41">
      <x:c r="A41" s="79" t="str">
        <x:f>IF(AND('EnPI Data'!$O$33=$B$11,'EnPI Data'!$C$33=$B$12),'EnPI Data'!$B$33,"")</x:f>
      </x:c>
      <x:c r="B41" s="252" t="str">
        <x:f>IF($A41="","",'EnPI Data'!$I$33)</x:f>
      </x:c>
      <x:c r="C41" s="252" t="str">
        <x:f>IF($A41="","",'EnPI Data'!$J$33)</x:f>
      </x:c>
      <x:c r="D41" s="252" t="str">
        <x:f>IF($A41="","",'EnPI Data'!$K$33)</x:f>
      </x:c>
      <x:c r="E41" s="268" t="str">
        <x:f>IF($A41="","",'EnPI Data'!$F$33)</x:f>
      </x:c>
      <x:c r="G41" s="79" t="str">
        <x:f>A41</x:f>
      </x:c>
      <x:c r="H41" s="268" t="n">
        <x:f>E41</x:f>
        <x:v>0</x:v>
      </x:c>
    </x:row>
    <x:row r="42">
      <x:c r="A42" s="79" t="str">
        <x:f>IF(AND('EnPI Data'!$O$34=$B$11,'EnPI Data'!$C$34=$B$12),'EnPI Data'!$B$34,"")</x:f>
      </x:c>
      <x:c r="B42" s="252" t="str">
        <x:f>IF($A42="","",'EnPI Data'!$I$34)</x:f>
      </x:c>
      <x:c r="C42" s="252" t="str">
        <x:f>IF($A42="","",'EnPI Data'!$J$34)</x:f>
      </x:c>
      <x:c r="D42" s="252" t="str">
        <x:f>IF($A42="","",'EnPI Data'!$K$34)</x:f>
      </x:c>
      <x:c r="E42" s="268" t="str">
        <x:f>IF($A42="","",'EnPI Data'!$F$34)</x:f>
      </x:c>
      <x:c r="G42" s="79" t="str">
        <x:f>A42</x:f>
      </x:c>
      <x:c r="H42" s="268" t="n">
        <x:f>E42</x:f>
        <x:v>0</x:v>
      </x:c>
    </x:row>
    <x:row r="43">
      <x:c r="A43" s="79" t="str">
        <x:f>IF(AND('EnPI Data'!$O$35=$B$11,'EnPI Data'!$C$35=$B$12),'EnPI Data'!$B$35,"")</x:f>
      </x:c>
      <x:c r="B43" s="252" t="str">
        <x:f>IF($A43="","",'EnPI Data'!$I$35)</x:f>
      </x:c>
      <x:c r="C43" s="252" t="str">
        <x:f>IF($A43="","",'EnPI Data'!$J$35)</x:f>
      </x:c>
      <x:c r="D43" s="252" t="str">
        <x:f>IF($A43="","",'EnPI Data'!$K$35)</x:f>
      </x:c>
      <x:c r="E43" s="268" t="str">
        <x:f>IF($A43="","",'EnPI Data'!$F$35)</x:f>
      </x:c>
      <x:c r="G43" s="79" t="str">
        <x:f>A43</x:f>
      </x:c>
      <x:c r="H43" s="268" t="n">
        <x:f>E43</x:f>
        <x:v>0</x:v>
      </x:c>
    </x:row>
    <x:row r="44">
      <x:c r="A44" s="79" t="str">
        <x:f>IF(AND('EnPI Data'!$O$36=$B$11,'EnPI Data'!$C$36=$B$12),'EnPI Data'!$B$36,"")</x:f>
      </x:c>
      <x:c r="B44" s="252" t="str">
        <x:f>IF($A44="","",'EnPI Data'!$I$36)</x:f>
      </x:c>
      <x:c r="C44" s="252" t="str">
        <x:f>IF($A44="","",'EnPI Data'!$J$36)</x:f>
      </x:c>
      <x:c r="D44" s="252" t="str">
        <x:f>IF($A44="","",'EnPI Data'!$K$36)</x:f>
      </x:c>
      <x:c r="E44" s="268" t="str">
        <x:f>IF($A44="","",'EnPI Data'!$F$36)</x:f>
      </x:c>
      <x:c r="G44" s="79" t="str">
        <x:f>A44</x:f>
      </x:c>
      <x:c r="H44" s="268" t="n">
        <x:f>E44</x:f>
        <x:v>0</x:v>
      </x:c>
    </x:row>
    <x:row r="45">
      <x:c r="A45" s="79" t="str">
        <x:f>IF(AND('EnPI Data'!$O$37=$B$11,'EnPI Data'!$C$37=$B$12),'EnPI Data'!$B$37,"")</x:f>
      </x:c>
      <x:c r="B45" s="252" t="str">
        <x:f>IF($A45="","",'EnPI Data'!$I$37)</x:f>
      </x:c>
      <x:c r="C45" s="252" t="str">
        <x:f>IF($A45="","",'EnPI Data'!$J$37)</x:f>
      </x:c>
      <x:c r="D45" s="252" t="str">
        <x:f>IF($A45="","",'EnPI Data'!$K$37)</x:f>
      </x:c>
      <x:c r="E45" s="268" t="str">
        <x:f>IF($A45="","",'EnPI Data'!$F$37)</x:f>
      </x:c>
      <x:c r="G45" s="79" t="str">
        <x:f>A45</x:f>
      </x:c>
      <x:c r="H45" s="268" t="n">
        <x:f>E45</x:f>
        <x:v>0</x:v>
      </x:c>
    </x:row>
    <x:row r="46">
      <x:c r="A46" s="79" t="str">
        <x:f>IF(AND('EnPI Data'!$O$38=$B$11,'EnPI Data'!$C$38=$B$12),'EnPI Data'!$B$38,"")</x:f>
      </x:c>
      <x:c r="B46" s="252" t="str">
        <x:f>IF($A46="","",'EnPI Data'!$I$38)</x:f>
      </x:c>
      <x:c r="C46" s="252" t="str">
        <x:f>IF($A46="","",'EnPI Data'!$J$38)</x:f>
      </x:c>
      <x:c r="D46" s="252" t="str">
        <x:f>IF($A46="","",'EnPI Data'!$K$38)</x:f>
      </x:c>
      <x:c r="E46" s="268" t="str">
        <x:f>IF($A46="","",'EnPI Data'!$F$38)</x:f>
      </x:c>
      <x:c r="G46" s="79" t="str">
        <x:f>A46</x:f>
      </x:c>
      <x:c r="H46" s="268" t="n">
        <x:f>E46</x:f>
        <x:v>0</x:v>
      </x:c>
    </x:row>
    <x:row r="47">
      <x:c r="A47" s="79" t="str">
        <x:f>IF(AND('EnPI Data'!$O$39=$B$11,'EnPI Data'!$C$39=$B$12),'EnPI Data'!$B$39,"")</x:f>
      </x:c>
      <x:c r="B47" s="252" t="str">
        <x:f>IF($A47="","",'EnPI Data'!$I$39)</x:f>
      </x:c>
      <x:c r="C47" s="252" t="str">
        <x:f>IF($A47="","",'EnPI Data'!$J$39)</x:f>
      </x:c>
      <x:c r="D47" s="252" t="str">
        <x:f>IF($A47="","",'EnPI Data'!$K$39)</x:f>
      </x:c>
      <x:c r="E47" s="268" t="str">
        <x:f>IF($A47="","",'EnPI Data'!$F$39)</x:f>
      </x:c>
      <x:c r="G47" s="79" t="str">
        <x:f>A47</x:f>
      </x:c>
      <x:c r="H47" s="268" t="n">
        <x:f>E47</x:f>
        <x:v>0</x:v>
      </x:c>
    </x:row>
    <x:row r="48">
      <x:c r="A48" s="79" t="str">
        <x:f>IF(AND('EnPI Data'!$O$40=$B$11,'EnPI Data'!$C$40=$B$12),'EnPI Data'!$B$40,"")</x:f>
      </x:c>
      <x:c r="B48" s="252" t="str">
        <x:f>IF($A48="","",'EnPI Data'!$I$40)</x:f>
      </x:c>
      <x:c r="C48" s="252" t="str">
        <x:f>IF($A48="","",'EnPI Data'!$J$40)</x:f>
      </x:c>
      <x:c r="D48" s="252" t="str">
        <x:f>IF($A48="","",'EnPI Data'!$K$40)</x:f>
      </x:c>
      <x:c r="E48" s="268" t="str">
        <x:f>IF($A48="","",'EnPI Data'!$F$40)</x:f>
      </x:c>
      <x:c r="G48" s="79" t="str">
        <x:f>A48</x:f>
      </x:c>
      <x:c r="H48" s="268" t="n">
        <x:f>E48</x:f>
        <x:v>0</x:v>
      </x:c>
    </x:row>
    <x:row r="49">
      <x:c r="A49" s="79" t="str">
        <x:f>IF(AND('EnPI Data'!$O$41=$B$11,'EnPI Data'!$C$41=$B$12),'EnPI Data'!$B$41,"")</x:f>
      </x:c>
      <x:c r="B49" s="252" t="str">
        <x:f>IF($A49="","",'EnPI Data'!$I$41)</x:f>
      </x:c>
      <x:c r="C49" s="252" t="str">
        <x:f>IF($A49="","",'EnPI Data'!$J$41)</x:f>
      </x:c>
      <x:c r="D49" s="252" t="str">
        <x:f>IF($A49="","",'EnPI Data'!$K$41)</x:f>
      </x:c>
      <x:c r="E49" s="268" t="str">
        <x:f>IF($A49="","",'EnPI Data'!$F$41)</x:f>
      </x:c>
      <x:c r="G49" s="79" t="str">
        <x:f>A49</x:f>
      </x:c>
      <x:c r="H49" s="268" t="n">
        <x:f>E49</x:f>
        <x:v>0</x:v>
      </x:c>
    </x:row>
    <x:row r="50">
      <x:c r="A50" s="79" t="str">
        <x:f>IF(AND('EnPI Data'!$O$42=$B$11,'EnPI Data'!$C$42=$B$12),'EnPI Data'!$B$42,"")</x:f>
      </x:c>
      <x:c r="B50" s="252" t="str">
        <x:f>IF($A50="","",'EnPI Data'!$I$42)</x:f>
      </x:c>
      <x:c r="C50" s="252" t="str">
        <x:f>IF($A50="","",'EnPI Data'!$J$42)</x:f>
      </x:c>
      <x:c r="D50" s="252" t="str">
        <x:f>IF($A50="","",'EnPI Data'!$K$42)</x:f>
      </x:c>
      <x:c r="E50" s="268" t="str">
        <x:f>IF($A50="","",'EnPI Data'!$F$42)</x:f>
      </x:c>
      <x:c r="G50" s="79" t="str">
        <x:f>A50</x:f>
      </x:c>
      <x:c r="H50" s="268" t="n">
        <x:f>E50</x:f>
        <x:v>0</x:v>
      </x:c>
    </x:row>
    <x:row r="51">
      <x:c r="A51" s="79" t="str">
        <x:f>IF(AND('EnPI Data'!$O$43=$B$11,'EnPI Data'!$C$43=$B$12),'EnPI Data'!$B$43,"")</x:f>
      </x:c>
      <x:c r="B51" s="252" t="str">
        <x:f>IF($A51="","",'EnPI Data'!$I$43)</x:f>
      </x:c>
      <x:c r="C51" s="252" t="str">
        <x:f>IF($A51="","",'EnPI Data'!$J$43)</x:f>
      </x:c>
      <x:c r="D51" s="252" t="str">
        <x:f>IF($A51="","",'EnPI Data'!$K$43)</x:f>
      </x:c>
      <x:c r="E51" s="268" t="str">
        <x:f>IF($A51="","",'EnPI Data'!$F$43)</x:f>
      </x:c>
      <x:c r="G51" s="79" t="str">
        <x:f>A51</x:f>
      </x:c>
      <x:c r="H51" s="268" t="n">
        <x:f>E51</x:f>
        <x:v>0</x:v>
      </x:c>
    </x:row>
    <x:row r="52">
      <x:c r="A52" s="79" t="str">
        <x:f>IF(AND('EnPI Data'!$O$44=$B$11,'EnPI Data'!$C$44=$B$12),'EnPI Data'!$B$44,"")</x:f>
      </x:c>
      <x:c r="B52" s="252" t="str">
        <x:f>IF($A52="","",'EnPI Data'!$I$44)</x:f>
      </x:c>
      <x:c r="C52" s="252" t="str">
        <x:f>IF($A52="","",'EnPI Data'!$J$44)</x:f>
      </x:c>
      <x:c r="D52" s="252" t="str">
        <x:f>IF($A52="","",'EnPI Data'!$K$44)</x:f>
      </x:c>
      <x:c r="E52" s="268" t="str">
        <x:f>IF($A52="","",'EnPI Data'!$F$44)</x:f>
      </x:c>
      <x:c r="G52" s="79" t="str">
        <x:f>A52</x:f>
      </x:c>
      <x:c r="H52" s="268" t="n">
        <x:f>E52</x:f>
        <x:v>0</x:v>
      </x:c>
    </x:row>
    <x:row r="53">
      <x:c r="A53" s="79" t="str">
        <x:f>IF(AND('EnPI Data'!$O$45=$B$11,'EnPI Data'!$C$45=$B$12),'EnPI Data'!$B$45,"")</x:f>
      </x:c>
      <x:c r="B53" s="252" t="str">
        <x:f>IF($A53="","",'EnPI Data'!$I$45)</x:f>
      </x:c>
      <x:c r="C53" s="252" t="str">
        <x:f>IF($A53="","",'EnPI Data'!$J$45)</x:f>
      </x:c>
      <x:c r="D53" s="252" t="str">
        <x:f>IF($A53="","",'EnPI Data'!$K$45)</x:f>
      </x:c>
      <x:c r="E53" s="268" t="str">
        <x:f>IF($A53="","",'EnPI Data'!$F$45)</x:f>
      </x:c>
      <x:c r="G53" s="79" t="str">
        <x:f>A53</x:f>
      </x:c>
      <x:c r="H53" s="268" t="n">
        <x:f>E53</x:f>
        <x:v>0</x:v>
      </x:c>
    </x:row>
    <x:row r="54">
      <x:c r="A54" s="79" t="str">
        <x:f>IF(AND('EnPI Data'!$O$46=$B$11,'EnPI Data'!$C$46=$B$12),'EnPI Data'!$B$46,"")</x:f>
      </x:c>
      <x:c r="B54" s="252" t="str">
        <x:f>IF($A54="","",'EnPI Data'!$I$46)</x:f>
      </x:c>
      <x:c r="C54" s="252" t="str">
        <x:f>IF($A54="","",'EnPI Data'!$J$46)</x:f>
      </x:c>
      <x:c r="D54" s="252" t="str">
        <x:f>IF($A54="","",'EnPI Data'!$K$46)</x:f>
      </x:c>
      <x:c r="E54" s="268" t="str">
        <x:f>IF($A54="","",'EnPI Data'!$F$46)</x:f>
      </x:c>
      <x:c r="G54" s="79" t="str">
        <x:f>A54</x:f>
      </x:c>
      <x:c r="H54" s="268" t="n">
        <x:f>E54</x:f>
        <x:v>0</x:v>
      </x:c>
    </x:row>
    <x:row r="55">
      <x:c r="A55" s="79" t="str">
        <x:f>IF(AND('EnPI Data'!$O$47=$B$11,'EnPI Data'!$C$47=$B$12),'EnPI Data'!$B$47,"")</x:f>
      </x:c>
      <x:c r="B55" s="252" t="str">
        <x:f>IF($A55="","",'EnPI Data'!$I$47)</x:f>
      </x:c>
      <x:c r="C55" s="252" t="str">
        <x:f>IF($A55="","",'EnPI Data'!$J$47)</x:f>
      </x:c>
      <x:c r="D55" s="252" t="str">
        <x:f>IF($A55="","",'EnPI Data'!$K$47)</x:f>
      </x:c>
      <x:c r="E55" s="268" t="str">
        <x:f>IF($A55="","",'EnPI Data'!$F$47)</x:f>
      </x:c>
      <x:c r="G55" s="79" t="str">
        <x:f>A55</x:f>
      </x:c>
      <x:c r="H55" s="268" t="n">
        <x:f>E55</x:f>
        <x:v>0</x:v>
      </x:c>
    </x:row>
    <x:row r="56">
      <x:c r="A56" s="79" t="str">
        <x:f>IF(AND('EnPI Data'!$O$48=$B$11,'EnPI Data'!$C$48=$B$12),'EnPI Data'!$B$48,"")</x:f>
      </x:c>
      <x:c r="B56" s="252" t="str">
        <x:f>IF($A56="","",'EnPI Data'!$I$48)</x:f>
      </x:c>
      <x:c r="C56" s="252" t="str">
        <x:f>IF($A56="","",'EnPI Data'!$J$48)</x:f>
      </x:c>
      <x:c r="D56" s="252" t="str">
        <x:f>IF($A56="","",'EnPI Data'!$K$48)</x:f>
      </x:c>
      <x:c r="E56" s="268" t="str">
        <x:f>IF($A56="","",'EnPI Data'!$F$48)</x:f>
      </x:c>
      <x:c r="G56" s="79" t="str">
        <x:f>A56</x:f>
      </x:c>
      <x:c r="H56" s="268" t="n">
        <x:f>E56</x:f>
        <x:v>0</x:v>
      </x:c>
    </x:row>
    <x:row r="57">
      <x:c r="A57" s="79" t="str">
        <x:f>IF(AND('EnPI Data'!$O$49=$B$11,'EnPI Data'!$C$49=$B$12),'EnPI Data'!$B$49,"")</x:f>
      </x:c>
      <x:c r="B57" s="252" t="str">
        <x:f>IF($A57="","",'EnPI Data'!$I$49)</x:f>
      </x:c>
      <x:c r="C57" s="252" t="str">
        <x:f>IF($A57="","",'EnPI Data'!$J$49)</x:f>
      </x:c>
      <x:c r="D57" s="252" t="str">
        <x:f>IF($A57="","",'EnPI Data'!$K$49)</x:f>
      </x:c>
      <x:c r="E57" s="268" t="str">
        <x:f>IF($A57="","",'EnPI Data'!$F$49)</x:f>
      </x:c>
      <x:c r="G57" s="79" t="str">
        <x:f>A57</x:f>
      </x:c>
      <x:c r="H57" s="268" t="n">
        <x:f>E57</x:f>
        <x:v>0</x:v>
      </x:c>
    </x:row>
    <x:row r="58">
      <x:c r="A58" s="79" t="str">
        <x:f>IF(AND('EnPI Data'!$O$50=$B$11,'EnPI Data'!$C$50=$B$12),'EnPI Data'!$B$50,"")</x:f>
      </x:c>
      <x:c r="B58" s="252" t="str">
        <x:f>IF($A58="","",'EnPI Data'!$I$50)</x:f>
      </x:c>
      <x:c r="C58" s="252" t="str">
        <x:f>IF($A58="","",'EnPI Data'!$J$50)</x:f>
      </x:c>
      <x:c r="D58" s="252" t="str">
        <x:f>IF($A58="","",'EnPI Data'!$K$50)</x:f>
      </x:c>
      <x:c r="E58" s="268" t="str">
        <x:f>IF($A58="","",'EnPI Data'!$F$50)</x:f>
      </x:c>
      <x:c r="G58" s="79" t="str">
        <x:f>A58</x:f>
      </x:c>
      <x:c r="H58" s="268" t="n">
        <x:f>E58</x:f>
        <x:v>0</x:v>
      </x:c>
    </x:row>
    <x:row r="59">
      <x:c r="A59" s="79" t="str">
        <x:f>IF(AND('EnPI Data'!$O$51=$B$11,'EnPI Data'!$C$51=$B$12),'EnPI Data'!$B$51,"")</x:f>
      </x:c>
      <x:c r="B59" s="252" t="str">
        <x:f>IF($A59="","",'EnPI Data'!$I$51)</x:f>
      </x:c>
      <x:c r="C59" s="252" t="str">
        <x:f>IF($A59="","",'EnPI Data'!$J$51)</x:f>
      </x:c>
      <x:c r="D59" s="252" t="str">
        <x:f>IF($A59="","",'EnPI Data'!$K$51)</x:f>
      </x:c>
      <x:c r="E59" s="268" t="str">
        <x:f>IF($A59="","",'EnPI Data'!$F$51)</x:f>
      </x:c>
      <x:c r="G59" s="79" t="str">
        <x:f>A59</x:f>
      </x:c>
      <x:c r="H59" s="268" t="n">
        <x:f>E59</x:f>
        <x:v>0</x:v>
      </x:c>
    </x:row>
    <x:row r="60">
      <x:c r="A60" s="79" t="str">
        <x:f>IF(AND('EnPI Data'!$O$52=$B$11,'EnPI Data'!$C$52=$B$12),'EnPI Data'!$B$52,"")</x:f>
      </x:c>
      <x:c r="B60" s="252" t="str">
        <x:f>IF($A60="","",'EnPI Data'!$I$52)</x:f>
      </x:c>
      <x:c r="C60" s="252" t="str">
        <x:f>IF($A60="","",'EnPI Data'!$J$52)</x:f>
      </x:c>
      <x:c r="D60" s="252" t="str">
        <x:f>IF($A60="","",'EnPI Data'!$K$52)</x:f>
      </x:c>
      <x:c r="E60" s="268" t="str">
        <x:f>IF($A60="","",'EnPI Data'!$F$52)</x:f>
      </x:c>
      <x:c r="G60" s="79" t="str">
        <x:f>A60</x:f>
      </x:c>
      <x:c r="H60" s="268" t="n">
        <x:f>E60</x:f>
        <x:v>0</x:v>
      </x:c>
    </x:row>
    <x:row r="61">
      <x:c r="A61" s="79" t="str">
        <x:f>IF(AND('EnPI Data'!$O$53=$B$11,'EnPI Data'!$C$53=$B$12),'EnPI Data'!$B$53,"")</x:f>
      </x:c>
      <x:c r="B61" s="252" t="str">
        <x:f>IF($A61="","",'EnPI Data'!$I$53)</x:f>
      </x:c>
      <x:c r="C61" s="252" t="str">
        <x:f>IF($A61="","",'EnPI Data'!$J$53)</x:f>
      </x:c>
      <x:c r="D61" s="252" t="str">
        <x:f>IF($A61="","",'EnPI Data'!$K$53)</x:f>
      </x:c>
      <x:c r="E61" s="268" t="str">
        <x:f>IF($A61="","",'EnPI Data'!$F$53)</x:f>
      </x:c>
      <x:c r="G61" s="79" t="str">
        <x:f>A61</x:f>
      </x:c>
      <x:c r="H61" s="268" t="n">
        <x:f>E61</x:f>
        <x:v>0</x:v>
      </x:c>
    </x:row>
    <x:row r="62">
      <x:c r="A62" s="79" t="str">
        <x:f>IF(AND('EnPI Data'!$O$54=$B$11,'EnPI Data'!$C$54=$B$12),'EnPI Data'!$B$54,"")</x:f>
      </x:c>
      <x:c r="B62" s="252" t="str">
        <x:f>IF($A62="","",'EnPI Data'!$I$54)</x:f>
      </x:c>
      <x:c r="C62" s="252" t="str">
        <x:f>IF($A62="","",'EnPI Data'!$J$54)</x:f>
      </x:c>
      <x:c r="D62" s="252" t="str">
        <x:f>IF($A62="","",'EnPI Data'!$K$54)</x:f>
      </x:c>
      <x:c r="E62" s="268" t="str">
        <x:f>IF($A62="","",'EnPI Data'!$F$54)</x:f>
      </x:c>
      <x:c r="G62" s="79" t="str">
        <x:f>A62</x:f>
      </x:c>
      <x:c r="H62" s="268" t="n">
        <x:f>E62</x:f>
        <x:v>0</x:v>
      </x:c>
    </x:row>
    <x:row r="63">
      <x:c r="A63" s="79" t="str">
        <x:f>IF(AND('EnPI Data'!$O$55=$B$11,'EnPI Data'!$C$55=$B$12),'EnPI Data'!$B$55,"")</x:f>
      </x:c>
      <x:c r="B63" s="252" t="str">
        <x:f>IF($A63="","",'EnPI Data'!$I$55)</x:f>
      </x:c>
      <x:c r="C63" s="252" t="str">
        <x:f>IF($A63="","",'EnPI Data'!$J$55)</x:f>
      </x:c>
      <x:c r="D63" s="252" t="str">
        <x:f>IF($A63="","",'EnPI Data'!$K$55)</x:f>
      </x:c>
      <x:c r="E63" s="268" t="str">
        <x:f>IF($A63="","",'EnPI Data'!$F$55)</x:f>
      </x:c>
      <x:c r="G63" s="79" t="str">
        <x:f>A63</x:f>
      </x:c>
      <x:c r="H63" s="268" t="n">
        <x:f>E63</x:f>
        <x:v>0</x:v>
      </x:c>
    </x:row>
    <x:row r="64">
      <x:c r="A64" s="79" t="str">
        <x:f>IF(AND('EnPI Data'!$O$56=$B$11,'EnPI Data'!$C$56=$B$12),'EnPI Data'!$B$56,"")</x:f>
      </x:c>
      <x:c r="B64" s="252" t="str">
        <x:f>IF($A64="","",'EnPI Data'!$I$56)</x:f>
      </x:c>
      <x:c r="C64" s="252" t="str">
        <x:f>IF($A64="","",'EnPI Data'!$J$56)</x:f>
      </x:c>
      <x:c r="D64" s="252" t="str">
        <x:f>IF($A64="","",'EnPI Data'!$K$56)</x:f>
      </x:c>
      <x:c r="E64" s="268" t="str">
        <x:f>IF($A64="","",'EnPI Data'!$F$56)</x:f>
      </x:c>
      <x:c r="G64" s="79" t="str">
        <x:f>A64</x:f>
      </x:c>
      <x:c r="H64" s="268" t="n">
        <x:f>E64</x:f>
        <x:v>0</x:v>
      </x:c>
    </x:row>
    <x:row r="65">
      <x:c r="A65" s="79" t="str">
        <x:f>IF(AND('EnPI Data'!$O$57=$B$11,'EnPI Data'!$C$57=$B$12),'EnPI Data'!$B$57,"")</x:f>
      </x:c>
      <x:c r="B65" s="252" t="str">
        <x:f>IF($A65="","",'EnPI Data'!$I$57)</x:f>
      </x:c>
      <x:c r="C65" s="252" t="str">
        <x:f>IF($A65="","",'EnPI Data'!$J$57)</x:f>
      </x:c>
      <x:c r="D65" s="252" t="str">
        <x:f>IF($A65="","",'EnPI Data'!$K$57)</x:f>
      </x:c>
      <x:c r="E65" s="268" t="str">
        <x:f>IF($A65="","",'EnPI Data'!$F$57)</x:f>
      </x:c>
      <x:c r="G65" s="79" t="str">
        <x:f>A65</x:f>
      </x:c>
      <x:c r="H65" s="268" t="n">
        <x:f>E65</x:f>
        <x:v>0</x:v>
      </x:c>
    </x:row>
    <x:row r="66">
      <x:c r="A66" s="79" t="str">
        <x:f>IF(AND('EnPI Data'!$O$58=$B$11,'EnPI Data'!$C$58=$B$12),'EnPI Data'!$B$58,"")</x:f>
      </x:c>
      <x:c r="B66" s="252" t="str">
        <x:f>IF($A66="","",'EnPI Data'!$I$58)</x:f>
      </x:c>
      <x:c r="C66" s="252" t="str">
        <x:f>IF($A66="","",'EnPI Data'!$J$58)</x:f>
      </x:c>
      <x:c r="D66" s="252" t="str">
        <x:f>IF($A66="","",'EnPI Data'!$K$58)</x:f>
      </x:c>
      <x:c r="E66" s="268" t="str">
        <x:f>IF($A66="","",'EnPI Data'!$F$58)</x:f>
      </x:c>
      <x:c r="G66" s="79" t="str">
        <x:f>A66</x:f>
      </x:c>
      <x:c r="H66" s="268" t="n">
        <x:f>E66</x:f>
        <x:v>0</x:v>
      </x:c>
    </x:row>
    <x:row r="67">
      <x:c r="A67" s="79" t="str">
        <x:f>IF(AND('EnPI Data'!$O$59=$B$11,'EnPI Data'!$C$59=$B$12),'EnPI Data'!$B$59,"")</x:f>
      </x:c>
      <x:c r="B67" s="252" t="str">
        <x:f>IF($A67="","",'EnPI Data'!$I$59)</x:f>
      </x:c>
      <x:c r="C67" s="252" t="str">
        <x:f>IF($A67="","",'EnPI Data'!$J$59)</x:f>
      </x:c>
      <x:c r="D67" s="252" t="str">
        <x:f>IF($A67="","",'EnPI Data'!$K$59)</x:f>
      </x:c>
      <x:c r="E67" s="268" t="str">
        <x:f>IF($A67="","",'EnPI Data'!$F$59)</x:f>
      </x:c>
      <x:c r="G67" s="79" t="str">
        <x:f>A67</x:f>
      </x:c>
      <x:c r="H67" s="268" t="n">
        <x:f>E67</x:f>
        <x:v>0</x:v>
      </x:c>
    </x:row>
    <x:row r="68">
      <x:c r="A68" s="79" t="str">
        <x:f>IF(AND('EnPI Data'!$O$60=$B$11,'EnPI Data'!$C$60=$B$12),'EnPI Data'!$B$60,"")</x:f>
      </x:c>
      <x:c r="B68" s="252" t="str">
        <x:f>IF($A68="","",'EnPI Data'!$I$60)</x:f>
      </x:c>
      <x:c r="C68" s="252" t="str">
        <x:f>IF($A68="","",'EnPI Data'!$J$60)</x:f>
      </x:c>
      <x:c r="D68" s="252" t="str">
        <x:f>IF($A68="","",'EnPI Data'!$K$60)</x:f>
      </x:c>
      <x:c r="E68" s="268" t="str">
        <x:f>IF($A68="","",'EnPI Data'!$F$60)</x:f>
      </x:c>
      <x:c r="G68" s="79" t="str">
        <x:f>A68</x:f>
      </x:c>
      <x:c r="H68" s="268" t="n">
        <x:f>E68</x:f>
        <x:v>0</x:v>
      </x:c>
    </x:row>
    <x:row r="69">
      <x:c r="A69" s="79" t="str">
        <x:f>IF(AND('EnPI Data'!$O$61=$B$11,'EnPI Data'!$C$61=$B$12),'EnPI Data'!$B$61,"")</x:f>
      </x:c>
      <x:c r="B69" s="252" t="str">
        <x:f>IF($A69="","",'EnPI Data'!$I$61)</x:f>
      </x:c>
      <x:c r="C69" s="252" t="str">
        <x:f>IF($A69="","",'EnPI Data'!$J$61)</x:f>
      </x:c>
      <x:c r="D69" s="252" t="str">
        <x:f>IF($A69="","",'EnPI Data'!$K$61)</x:f>
      </x:c>
      <x:c r="E69" s="268" t="str">
        <x:f>IF($A69="","",'EnPI Data'!$F$61)</x:f>
      </x:c>
      <x:c r="G69" s="79" t="str">
        <x:f>A69</x:f>
      </x:c>
      <x:c r="H69" s="268" t="n">
        <x:f>E69</x:f>
        <x:v>0</x:v>
      </x:c>
    </x:row>
    <x:row r="70">
      <x:c r="A70" s="79" t="str">
        <x:f>IF(AND('EnPI Data'!$O$62=$B$11,'EnPI Data'!$C$62=$B$12),'EnPI Data'!$B$62,"")</x:f>
      </x:c>
      <x:c r="B70" s="252" t="str">
        <x:f>IF($A70="","",'EnPI Data'!$I$62)</x:f>
      </x:c>
      <x:c r="C70" s="252" t="str">
        <x:f>IF($A70="","",'EnPI Data'!$J$62)</x:f>
      </x:c>
      <x:c r="D70" s="252" t="str">
        <x:f>IF($A70="","",'EnPI Data'!$K$62)</x:f>
      </x:c>
      <x:c r="E70" s="268" t="str">
        <x:f>IF($A70="","",'EnPI Data'!$F$62)</x:f>
      </x:c>
      <x:c r="G70" s="79" t="str">
        <x:f>A70</x:f>
      </x:c>
      <x:c r="H70" s="268" t="n">
        <x:f>E70</x:f>
        <x:v>0</x:v>
      </x:c>
    </x:row>
    <x:row r="71">
      <x:c r="A71" s="79" t="str">
        <x:f>IF(AND('EnPI Data'!$O$63=$B$11,'EnPI Data'!$C$63=$B$12),'EnPI Data'!$B$63,"")</x:f>
      </x:c>
      <x:c r="B71" s="252" t="str">
        <x:f>IF($A71="","",'EnPI Data'!$I$63)</x:f>
      </x:c>
      <x:c r="C71" s="252" t="str">
        <x:f>IF($A71="","",'EnPI Data'!$J$63)</x:f>
      </x:c>
      <x:c r="D71" s="252" t="str">
        <x:f>IF($A71="","",'EnPI Data'!$K$63)</x:f>
      </x:c>
      <x:c r="E71" s="268" t="str">
        <x:f>IF($A71="","",'EnPI Data'!$F$63)</x:f>
      </x:c>
      <x:c r="G71" s="79" t="str">
        <x:f>A71</x:f>
      </x:c>
      <x:c r="H71" s="268" t="n">
        <x:f>E71</x:f>
        <x:v>0</x:v>
      </x:c>
    </x:row>
    <x:row r="72">
      <x:c r="A72" s="79" t="str">
        <x:f>IF(AND('EnPI Data'!$O$64=$B$11,'EnPI Data'!$C$64=$B$12),'EnPI Data'!$B$64,"")</x:f>
      </x:c>
      <x:c r="B72" s="252" t="str">
        <x:f>IF($A72="","",'EnPI Data'!$I$64)</x:f>
      </x:c>
      <x:c r="C72" s="252" t="str">
        <x:f>IF($A72="","",'EnPI Data'!$J$64)</x:f>
      </x:c>
      <x:c r="D72" s="252" t="str">
        <x:f>IF($A72="","",'EnPI Data'!$K$64)</x:f>
      </x:c>
      <x:c r="E72" s="268" t="str">
        <x:f>IF($A72="","",'EnPI Data'!$F$64)</x:f>
      </x:c>
      <x:c r="G72" s="79" t="str">
        <x:f>A72</x:f>
      </x:c>
      <x:c r="H72" s="268" t="n">
        <x:f>E72</x:f>
        <x:v>0</x:v>
      </x:c>
    </x:row>
    <x:row r="73">
      <x:c r="A73" s="79" t="str">
        <x:f>IF(AND('EnPI Data'!$O$65=$B$11,'EnPI Data'!$C$65=$B$12),'EnPI Data'!$B$65,"")</x:f>
      </x:c>
      <x:c r="B73" s="252" t="str">
        <x:f>IF($A73="","",'EnPI Data'!$I$65)</x:f>
      </x:c>
      <x:c r="C73" s="252" t="str">
        <x:f>IF($A73="","",'EnPI Data'!$J$65)</x:f>
      </x:c>
      <x:c r="D73" s="252" t="str">
        <x:f>IF($A73="","",'EnPI Data'!$K$65)</x:f>
      </x:c>
      <x:c r="E73" s="268" t="str">
        <x:f>IF($A73="","",'EnPI Data'!$F$65)</x:f>
      </x:c>
      <x:c r="G73" s="79" t="str">
        <x:f>A73</x:f>
      </x:c>
      <x:c r="H73" s="268" t="n">
        <x:f>E73</x:f>
        <x:v>0</x:v>
      </x:c>
    </x:row>
    <x:row r="74">
      <x:c r="A74" s="79" t="str">
        <x:f>IF(AND('EnPI Data'!$O$66=$B$11,'EnPI Data'!$C$66=$B$12),'EnPI Data'!$B$66,"")</x:f>
      </x:c>
      <x:c r="B74" s="252" t="str">
        <x:f>IF($A74="","",'EnPI Data'!$I$66)</x:f>
      </x:c>
      <x:c r="C74" s="252" t="str">
        <x:f>IF($A74="","",'EnPI Data'!$J$66)</x:f>
      </x:c>
      <x:c r="D74" s="252" t="str">
        <x:f>IF($A74="","",'EnPI Data'!$K$66)</x:f>
      </x:c>
      <x:c r="E74" s="268" t="str">
        <x:f>IF($A74="","",'EnPI Data'!$F$66)</x:f>
      </x:c>
      <x:c r="G74" s="79" t="str">
        <x:f>A74</x:f>
      </x:c>
      <x:c r="H74" s="268" t="n">
        <x:f>E74</x:f>
        <x:v>0</x:v>
      </x:c>
    </x:row>
    <x:row r="75">
      <x:c r="A75" s="79" t="str">
        <x:f>IF(AND('EnPI Data'!$O$67=$B$11,'EnPI Data'!$C$67=$B$12),'EnPI Data'!$B$67,"")</x:f>
      </x:c>
      <x:c r="B75" s="252" t="str">
        <x:f>IF($A75="","",'EnPI Data'!$I$67)</x:f>
      </x:c>
      <x:c r="C75" s="252" t="str">
        <x:f>IF($A75="","",'EnPI Data'!$J$67)</x:f>
      </x:c>
      <x:c r="D75" s="252" t="str">
        <x:f>IF($A75="","",'EnPI Data'!$K$67)</x:f>
      </x:c>
      <x:c r="E75" s="268" t="str">
        <x:f>IF($A75="","",'EnPI Data'!$F$67)</x:f>
      </x:c>
      <x:c r="G75" s="79" t="str">
        <x:f>A75</x:f>
      </x:c>
      <x:c r="H75" s="268" t="n">
        <x:f>E75</x:f>
        <x:v>0</x:v>
      </x:c>
    </x:row>
    <x:row r="76">
      <x:c r="A76" s="79" t="str">
        <x:f>IF(AND('EnPI Data'!$O$68=$B$11,'EnPI Data'!$C$68=$B$12),'EnPI Data'!$B$68,"")</x:f>
      </x:c>
      <x:c r="B76" s="252" t="str">
        <x:f>IF($A76="","",'EnPI Data'!$I$68)</x:f>
      </x:c>
      <x:c r="C76" s="252" t="str">
        <x:f>IF($A76="","",'EnPI Data'!$J$68)</x:f>
      </x:c>
      <x:c r="D76" s="252" t="str">
        <x:f>IF($A76="","",'EnPI Data'!$K$68)</x:f>
      </x:c>
      <x:c r="E76" s="268" t="str">
        <x:f>IF($A76="","",'EnPI Data'!$F$68)</x:f>
      </x:c>
      <x:c r="G76" s="79" t="str">
        <x:f>A76</x:f>
      </x:c>
      <x:c r="H76" s="268" t="n">
        <x:f>E76</x:f>
        <x:v>0</x:v>
      </x:c>
    </x:row>
    <x:row r="77">
      <x:c r="A77" s="79" t="str">
        <x:f>IF(AND('EnPI Data'!$O$69=$B$11,'EnPI Data'!$C$69=$B$12),'EnPI Data'!$B$69,"")</x:f>
      </x:c>
      <x:c r="B77" s="252" t="str">
        <x:f>IF($A77="","",'EnPI Data'!$I$69)</x:f>
      </x:c>
      <x:c r="C77" s="252" t="str">
        <x:f>IF($A77="","",'EnPI Data'!$J$69)</x:f>
      </x:c>
      <x:c r="D77" s="252" t="str">
        <x:f>IF($A77="","",'EnPI Data'!$K$69)</x:f>
      </x:c>
      <x:c r="E77" s="268" t="str">
        <x:f>IF($A77="","",'EnPI Data'!$F$69)</x:f>
      </x:c>
      <x:c r="G77" s="79" t="str">
        <x:f>A77</x:f>
      </x:c>
      <x:c r="H77" s="268" t="n">
        <x:f>E77</x:f>
        <x:v>0</x:v>
      </x:c>
    </x:row>
    <x:row r="78">
      <x:c r="A78" s="81" t="str">
        <x:f>IF(AND('EnPI Data'!$O$70=$B$11,'EnPI Data'!$C$70=$B$12),'EnPI Data'!$B$70,"")</x:f>
      </x:c>
      <x:c r="B78" s="253" t="str">
        <x:f>IF($A78="","",'EnPI Data'!$I$70)</x:f>
      </x:c>
      <x:c r="C78" s="253" t="str">
        <x:f>IF($A78="","",'EnPI Data'!$J$70)</x:f>
      </x:c>
      <x:c r="D78" s="253" t="str">
        <x:f>IF($A78="","",'EnPI Data'!$K$70)</x:f>
      </x:c>
      <x:c r="E78" s="269" t="str">
        <x:f>IF($A78="","",'EnPI Data'!$F$70)</x:f>
      </x:c>
      <x:c r="G78" s="81" t="n">
        <x:f>A78</x:f>
        <x:v>0</x:v>
      </x:c>
      <x:c r="H78" s="269" t="n">
        <x:f>E78</x:f>
        <x:v>0</x:v>
      </x:c>
    </x:row>
  </x:sheetData>
  <x:mergeCells>
    <x:mergeCell ref="A1:P1"/>
    <x:mergeCell ref="A7:P7"/>
  </x:mergeCells>
  <x:pageMargins left="0.7" right="0.7" top="0.75" bottom="0.75" header="0.3" footer="0.3"/>
  <x:drawing xmlns:r="http://schemas.openxmlformats.org/officeDocument/2006/relationships" r:id="Rbb5082e629a14a16"/>
</x:worksheet>
</file>