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78568351c41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e285a8f968664343"/>
    <x:sheet xmlns:r="http://schemas.openxmlformats.org/officeDocument/2006/relationships" name="Reference Data" sheetId="2" r:id="R4603d9c4540340a7"/>
    <x:sheet xmlns:r="http://schemas.openxmlformats.org/officeDocument/2006/relationships" name="Task Library" sheetId="3" r:id="R40458367bb9e4f60"/>
    <x:sheet xmlns:r="http://schemas.openxmlformats.org/officeDocument/2006/relationships" name="Project Plan" sheetId="4" r:id="R1c32e67a2ae9460f"/>
    <x:sheet xmlns:r="http://schemas.openxmlformats.org/officeDocument/2006/relationships" name="Dashboard" sheetId="5" r:id="R35577dd053494f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60">
    <x:border/>
    <x:border/>
    <x:border>
      <x:top style="thin">
        <x:color rgb="FFA6B8C7"/>
      </x:top>
      <x:bottom style="thin">
        <x:color rgb="FF1F4E79"/>
      </x:bottom>
    </x:border>
    <x:border>
      <x:top style="thin">
        <x:color rgb="FFA6B8C7"/>
      </x:top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3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6" xfId="0" applyNumberFormat="1" applyFont="1" applyFill="1" applyBorder="1"/>
    <x:xf numFmtId="0" fontId="5" fillId="5" borderId="17" xfId="0" applyNumberFormat="1" applyFont="1" applyFill="1" applyBorder="1"/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18" xfId="0" applyNumberFormat="1" applyFont="1" applyFill="1" applyBorder="1" applyAlignment="1">
      <x:alignment wrapText="1"/>
    </x:xf>
    <x:xf numFmtId="0" fontId="5" fillId="5" borderId="19" xfId="0" applyNumberFormat="1" applyFont="1" applyFill="1" applyBorder="1" applyAlignment="1">
      <x:alignment wrapText="1"/>
    </x:xf>
    <x:xf numFmtId="0" fontId="5" fillId="5" borderId="20" xfId="0" applyNumberFormat="1" applyFont="1" applyFill="1" applyBorder="1" applyAlignment="1">
      <x:alignment wrapText="1"/>
    </x:xf>
    <x:xf numFmtId="0" fontId="5" fillId="5" borderId="21" xfId="0" applyNumberFormat="1" applyFont="1" applyFill="1" applyBorder="1" applyAlignment="1">
      <x:alignment wrapText="1"/>
    </x:xf>
    <x:xf numFmtId="0" fontId="5" fillId="5" borderId="22" xfId="0" applyNumberFormat="1" applyFont="1" applyFill="1" applyBorder="1" applyAlignment="1">
      <x:alignment wrapText="1"/>
    </x:xf>
    <x:xf numFmtId="0" fontId="5" fillId="5" borderId="23" xfId="0" applyNumberFormat="1" applyFont="1" applyFill="1" applyBorder="1" applyAlignment="1">
      <x:alignment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left" wrapText="1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left" wrapText="1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8" fillId="3" borderId="0" xfId="0" applyNumberFormat="1" applyFont="1" applyFill="1" applyBorder="1"/>
    <x:xf numFmtId="0" fontId="8" fillId="3" borderId="24" xfId="0" applyNumberFormat="1" applyFont="1" applyFill="1" applyBorder="1"/>
    <x:xf numFmtId="0" fontId="8" fillId="3" borderId="24" xfId="0" applyNumberFormat="1" applyFont="1" applyFill="1" applyBorder="1" applyAlignment="1">
      <x:alignment wrapText="1"/>
    </x:xf>
    <x:xf numFmtId="0" fontId="8" fillId="3" borderId="24" xfId="0" applyNumberFormat="1" applyFont="1" applyFill="1" applyBorder="1" applyAlignment="1">
      <x:alignment horizontal="center" wrapText="1"/>
    </x:xf>
    <x:xf numFmtId="0" fontId="8" fillId="3" borderId="24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/>
    <x:xf numFmtId="0" fontId="8" fillId="3" borderId="25" xfId="0" applyNumberFormat="1" applyFont="1" applyFill="1" applyBorder="1"/>
    <x:xf numFmtId="0" fontId="8" fillId="3" borderId="25" xfId="0" applyNumberFormat="1" applyFont="1" applyFill="1" applyBorder="1" applyAlignment="1">
      <x:alignment wrapText="1"/>
    </x:xf>
    <x:xf numFmtId="0" fontId="8" fillId="3" borderId="25" xfId="0" applyNumberFormat="1" applyFont="1" applyFill="1" applyBorder="1" applyAlignment="1">
      <x:alignment horizontal="center" wrapText="1"/>
    </x:xf>
    <x:xf numFmtId="0" fontId="8" fillId="3" borderId="25" xfId="0" applyNumberFormat="1" applyFont="1" applyFill="1" applyBorder="1" applyAlignment="1">
      <x:alignment horizontal="center" vertical="center" wrapText="1"/>
    </x:xf>
    <x:xf numFmtId="0" fontId="6" fillId="0" borderId="26" xfId="0" applyNumberFormat="1" applyFont="1" applyFill="1" applyBorder="1"/>
    <x:xf numFmtId="0" fontId="6" fillId="0" borderId="27" xfId="0" applyNumberFormat="1" applyFont="1" applyFill="1" applyBorder="1"/>
    <x:xf numFmtId="0" fontId="6" fillId="0" borderId="26" xfId="0" applyNumberFormat="1" applyFont="1" applyFill="1" applyBorder="1" applyAlignment="1">
      <x:alignment wrapText="1"/>
    </x:xf>
    <x:xf numFmtId="0" fontId="6" fillId="0" borderId="27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vertical="top" wrapText="1"/>
    </x:xf>
    <x:xf numFmtId="0" fontId="6" fillId="0" borderId="27" xfId="0" applyNumberFormat="1" applyFont="1" applyFill="1" applyBorder="1" applyAlignment="1">
      <x:alignment vertical="top" wrapText="1"/>
    </x:xf>
    <x:xf numFmtId="0" fontId="6" fillId="0" borderId="28" xfId="0" applyNumberFormat="1" applyFont="1" applyFill="1" applyBorder="1"/>
    <x:xf numFmtId="0" fontId="6" fillId="0" borderId="29" xfId="0" applyNumberFormat="1" applyFont="1" applyFill="1" applyBorder="1"/>
    <x:xf numFmtId="0" fontId="6" fillId="0" borderId="2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28" xfId="0" applyNumberFormat="1" applyFont="1" applyFill="1" applyBorder="1" applyAlignment="1">
      <x:alignment vertical="top" wrapText="1"/>
    </x:xf>
    <x:xf numFmtId="0" fontId="6" fillId="0" borderId="29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left" wrapText="1"/>
    </x:xf>
    <x:xf numFmtId="0" fontId="9" fillId="2" borderId="1" xfId="0" applyNumberFormat="1" applyFont="1" applyFill="1" applyBorder="1" applyAlignment="1">
      <x:alignment horizontal="left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6" fillId="0" borderId="0" xfId="0" applyNumberFormat="1" applyFont="1" applyFill="1" applyBorder="1"/>
    <x:xf numFmtId="0" fontId="6" fillId="0" borderId="30" xfId="0" applyNumberFormat="1" applyFont="1" applyFill="1" applyBorder="1"/>
    <x:xf numFmtId="0" fontId="6" fillId="0" borderId="31" xfId="0" applyNumberFormat="1" applyFont="1" applyFill="1" applyBorder="1"/>
    <x:xf numFmtId="0" fontId="6" fillId="0" borderId="32" xfId="0" applyNumberFormat="1" applyFont="1" applyFill="1" applyBorder="1"/>
    <x:xf numFmtId="0" fontId="6" fillId="0" borderId="33" xfId="0" applyNumberFormat="1" applyFont="1" applyFill="1" applyBorder="1"/>
    <x:xf numFmtId="0" fontId="6" fillId="0" borderId="34" xfId="0" applyNumberFormat="1" applyFont="1" applyFill="1" applyBorder="1"/>
    <x:xf numFmtId="0" fontId="6" fillId="0" borderId="35" xfId="0" applyNumberFormat="1" applyFont="1" applyFill="1" applyBorder="1"/>
    <x:xf numFmtId="0" fontId="6" fillId="0" borderId="36" xfId="0" applyNumberFormat="1" applyFont="1" applyFill="1" applyBorder="1"/>
    <x:xf numFmtId="0" fontId="6" fillId="0" borderId="37" xfId="0" applyNumberFormat="1" applyFont="1" applyFill="1" applyBorder="1"/>
    <x:xf numFmtId="0" fontId="6" fillId="0" borderId="30" xfId="0" applyNumberFormat="1" applyFont="1" applyFill="1" applyBorder="1" applyAlignment="1">
      <x:alignment wrapText="1"/>
    </x:xf>
    <x:xf numFmtId="0" fontId="6" fillId="0" borderId="31" xfId="0" applyNumberFormat="1" applyFont="1" applyFill="1" applyBorder="1" applyAlignment="1">
      <x:alignment wrapText="1"/>
    </x:xf>
    <x:xf numFmtId="0" fontId="6" fillId="0" borderId="32" xfId="0" applyNumberFormat="1" applyFont="1" applyFill="1" applyBorder="1" applyAlignment="1">
      <x:alignment wrapText="1"/>
    </x:xf>
    <x:xf numFmtId="0" fontId="6" fillId="0" borderId="33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  <x:xf numFmtId="0" fontId="6" fillId="0" borderId="34" xfId="0" applyNumberFormat="1" applyFont="1" applyFill="1" applyBorder="1" applyAlignment="1">
      <x:alignment wrapText="1"/>
    </x:xf>
    <x:xf numFmtId="0" fontId="6" fillId="0" borderId="35" xfId="0" applyNumberFormat="1" applyFont="1" applyFill="1" applyBorder="1" applyAlignment="1">
      <x:alignment wrapText="1"/>
    </x:xf>
    <x:xf numFmtId="0" fontId="6" fillId="0" borderId="36" xfId="0" applyNumberFormat="1" applyFont="1" applyFill="1" applyBorder="1" applyAlignment="1">
      <x:alignment wrapText="1"/>
    </x:xf>
    <x:xf numFmtId="0" fontId="6" fillId="0" borderId="37" xfId="0" applyNumberFormat="1" applyFont="1" applyFill="1" applyBorder="1" applyAlignment="1">
      <x:alignment wrapText="1"/>
    </x:xf>
    <x:xf numFmtId="0" fontId="6" fillId="0" borderId="30" xfId="0" applyNumberFormat="1" applyFont="1" applyFill="1" applyBorder="1" applyAlignment="1">
      <x:alignment vertical="center" wrapText="1"/>
    </x:xf>
    <x:xf numFmtId="0" fontId="6" fillId="0" borderId="31" xfId="0" applyNumberFormat="1" applyFont="1" applyFill="1" applyBorder="1" applyAlignment="1">
      <x:alignment vertical="center" wrapText="1"/>
    </x:xf>
    <x:xf numFmtId="0" fontId="6" fillId="0" borderId="32" xfId="0" applyNumberFormat="1" applyFont="1" applyFill="1" applyBorder="1" applyAlignment="1">
      <x:alignment vertical="center" wrapText="1"/>
    </x:xf>
    <x:xf numFmtId="0" fontId="6" fillId="0" borderId="3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0" fontId="6" fillId="0" borderId="34" xfId="0" applyNumberFormat="1" applyFont="1" applyFill="1" applyBorder="1" applyAlignment="1">
      <x:alignment vertical="center" wrapText="1"/>
    </x:xf>
    <x:xf numFmtId="0" fontId="6" fillId="0" borderId="35" xfId="0" applyNumberFormat="1" applyFont="1" applyFill="1" applyBorder="1" applyAlignment="1">
      <x:alignment vertical="center" wrapText="1"/>
    </x:xf>
    <x:xf numFmtId="0" fontId="6" fillId="0" borderId="36" xfId="0" applyNumberFormat="1" applyFont="1" applyFill="1" applyBorder="1" applyAlignment="1">
      <x:alignment vertical="center" wrapText="1"/>
    </x:xf>
    <x:xf numFmtId="0" fontId="6" fillId="0" borderId="37" xfId="0" applyNumberFormat="1" applyFont="1" applyFill="1" applyBorder="1" applyAlignment="1">
      <x:alignment vertical="center" wrapText="1"/>
    </x:xf>
    <x:xf numFmtId="200" fontId="6" fillId="0" borderId="1" xfId="0" applyNumberFormat="1" applyFont="1" applyFill="1" applyBorder="1"/>
    <x:xf numFmtId="0" fontId="6" fillId="0" borderId="38" xfId="0" applyNumberFormat="1" applyFont="1" applyFill="1" applyBorder="1"/>
    <x:xf numFmtId="0" fontId="6" fillId="0" borderId="39" xfId="0" applyNumberFormat="1" applyFont="1" applyFill="1" applyBorder="1"/>
    <x:xf numFmtId="0" fontId="6" fillId="0" borderId="40" xfId="0" applyNumberFormat="1" applyFont="1" applyFill="1" applyBorder="1"/>
    <x:xf numFmtId="0" fontId="6" fillId="0" borderId="41" xfId="0" applyNumberFormat="1" applyFont="1" applyFill="1" applyBorder="1"/>
    <x:xf numFmtId="0" fontId="6" fillId="0" borderId="42" xfId="0" applyNumberFormat="1" applyFont="1" applyFill="1" applyBorder="1"/>
    <x:xf numFmtId="0" fontId="6" fillId="0" borderId="43" xfId="0" applyNumberFormat="1" applyFont="1" applyFill="1" applyBorder="1"/>
    <x:xf numFmtId="0" fontId="6" fillId="0" borderId="44" xfId="0" applyNumberFormat="1" applyFont="1" applyFill="1" applyBorder="1"/>
    <x:xf numFmtId="0" fontId="6" fillId="0" borderId="45" xfId="0" applyNumberFormat="1" applyFont="1" applyFill="1" applyBorder="1"/>
    <x:xf numFmtId="0" fontId="6" fillId="0" borderId="38" xfId="0" applyNumberFormat="1" applyFont="1" applyFill="1" applyBorder="1" applyAlignment="1">
      <x:alignment wrapText="1"/>
    </x:xf>
    <x:xf numFmtId="0" fontId="6" fillId="0" borderId="39" xfId="0" applyNumberFormat="1" applyFont="1" applyFill="1" applyBorder="1" applyAlignment="1">
      <x:alignment wrapText="1"/>
    </x:xf>
    <x:xf numFmtId="0" fontId="6" fillId="0" borderId="40" xfId="0" applyNumberFormat="1" applyFont="1" applyFill="1" applyBorder="1" applyAlignment="1">
      <x:alignment wrapText="1"/>
    </x:xf>
    <x:xf numFmtId="0" fontId="6" fillId="0" borderId="4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200" fontId="6" fillId="0" borderId="1" xfId="0" applyNumberFormat="1" applyFont="1" applyFill="1" applyBorder="1" applyAlignment="1">
      <x:alignment wrapText="1"/>
    </x:xf>
    <x:xf numFmtId="0" fontId="6" fillId="0" borderId="42" xfId="0" applyNumberFormat="1" applyFont="1" applyFill="1" applyBorder="1" applyAlignment="1">
      <x:alignment wrapText="1"/>
    </x:xf>
    <x:xf numFmtId="0" fontId="6" fillId="0" borderId="43" xfId="0" applyNumberFormat="1" applyFont="1" applyFill="1" applyBorder="1" applyAlignment="1">
      <x:alignment wrapText="1"/>
    </x:xf>
    <x:xf numFmtId="0" fontId="6" fillId="0" borderId="44" xfId="0" applyNumberFormat="1" applyFont="1" applyFill="1" applyBorder="1" applyAlignment="1">
      <x:alignment wrapText="1"/>
    </x:xf>
    <x:xf numFmtId="0" fontId="6" fillId="0" borderId="45" xfId="0" applyNumberFormat="1" applyFont="1" applyFill="1" applyBorder="1" applyAlignment="1">
      <x:alignment wrapText="1"/>
    </x:xf>
    <x:xf numFmtId="0" fontId="6" fillId="0" borderId="38" xfId="0" applyNumberFormat="1" applyFont="1" applyFill="1" applyBorder="1" applyAlignment="1">
      <x:alignment vertical="center" wrapText="1"/>
    </x:xf>
    <x:xf numFmtId="0" fontId="6" fillId="0" borderId="39" xfId="0" applyNumberFormat="1" applyFont="1" applyFill="1" applyBorder="1" applyAlignment="1">
      <x:alignment vertical="center" wrapText="1"/>
    </x:xf>
    <x:xf numFmtId="0" fontId="6" fillId="0" borderId="40" xfId="0" applyNumberFormat="1" applyFont="1" applyFill="1" applyBorder="1" applyAlignment="1">
      <x:alignment vertical="center" wrapText="1"/>
    </x:xf>
    <x:xf numFmtId="0" fontId="6" fillId="0" borderId="4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200" fontId="6" fillId="0" borderId="1" xfId="0" applyNumberFormat="1" applyFont="1" applyFill="1" applyBorder="1" applyAlignment="1">
      <x:alignment vertical="center" wrapText="1"/>
    </x:xf>
    <x:xf numFmtId="0" fontId="6" fillId="0" borderId="42" xfId="0" applyNumberFormat="1" applyFont="1" applyFill="1" applyBorder="1" applyAlignment="1">
      <x:alignment vertical="center" wrapText="1"/>
    </x:xf>
    <x:xf numFmtId="0" fontId="6" fillId="0" borderId="43" xfId="0" applyNumberFormat="1" applyFont="1" applyFill="1" applyBorder="1" applyAlignment="1">
      <x:alignment vertical="center" wrapText="1"/>
    </x:xf>
    <x:xf numFmtId="0" fontId="6" fillId="0" borderId="44" xfId="0" applyNumberFormat="1" applyFont="1" applyFill="1" applyBorder="1" applyAlignment="1">
      <x:alignment vertical="center" wrapText="1"/>
    </x:xf>
    <x:xf numFmtId="0" fontId="6" fillId="0" borderId="45" xfId="0" applyNumberFormat="1" applyFont="1" applyFill="1" applyBorder="1" applyAlignment="1">
      <x:alignment vertical="center" wrapText="1"/>
    </x:xf>
    <x:xf numFmtId="0" fontId="6" fillId="4" borderId="30" xfId="0" applyNumberFormat="1" applyFont="1" applyFill="1" applyBorder="1" applyAlignment="1">
      <x:alignment vertical="center" wrapText="1"/>
    </x:xf>
    <x:xf numFmtId="0" fontId="8" fillId="4" borderId="30" xfId="0" applyNumberFormat="1" applyFont="1" applyFill="1" applyBorder="1" applyAlignment="1">
      <x:alignment vertical="center" wrapText="1"/>
    </x:xf>
    <x:xf numFmtId="0" fontId="6" fillId="4" borderId="38" xfId="0" applyNumberFormat="1" applyFont="1" applyFill="1" applyBorder="1" applyAlignment="1">
      <x:alignment vertical="center" wrapText="1"/>
    </x:xf>
    <x:xf numFmtId="0" fontId="8" fillId="4" borderId="38" xfId="0" applyNumberFormat="1" applyFont="1" applyFill="1" applyBorder="1" applyAlignment="1">
      <x:alignment vertical="center" wrapText="1"/>
    </x:xf>
    <x:xf numFmtId="0" fontId="6" fillId="4" borderId="31" xfId="0" applyNumberFormat="1" applyFont="1" applyFill="1" applyBorder="1" applyAlignment="1">
      <x:alignment vertical="center" wrapText="1"/>
    </x:xf>
    <x:xf numFmtId="0" fontId="8" fillId="4" borderId="31" xfId="0" applyNumberFormat="1" applyFont="1" applyFill="1" applyBorder="1" applyAlignment="1">
      <x:alignment vertical="center" wrapText="1"/>
    </x:xf>
    <x:xf numFmtId="0" fontId="6" fillId="4" borderId="39" xfId="0" applyNumberFormat="1" applyFont="1" applyFill="1" applyBorder="1" applyAlignment="1">
      <x:alignment vertical="center" wrapText="1"/>
    </x:xf>
    <x:xf numFmtId="0" fontId="8" fillId="4" borderId="39" xfId="0" applyNumberFormat="1" applyFont="1" applyFill="1" applyBorder="1" applyAlignment="1">
      <x:alignment vertical="center" wrapText="1"/>
    </x:xf>
    <x:xf numFmtId="0" fontId="6" fillId="4" borderId="33" xfId="0" applyNumberFormat="1" applyFont="1" applyFill="1" applyBorder="1" applyAlignment="1">
      <x:alignment vertical="center" wrapText="1"/>
    </x:xf>
    <x:xf numFmtId="0" fontId="8" fillId="4" borderId="33" xfId="0" applyNumberFormat="1" applyFont="1" applyFill="1" applyBorder="1" applyAlignment="1">
      <x:alignment vertical="center" wrapText="1"/>
    </x:xf>
    <x:xf numFmtId="0" fontId="6" fillId="4" borderId="41" xfId="0" applyNumberFormat="1" applyFont="1" applyFill="1" applyBorder="1" applyAlignment="1">
      <x:alignment vertical="center" wrapText="1"/>
    </x:xf>
    <x:xf numFmtId="0" fontId="8" fillId="4" borderId="4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6" fillId="4" borderId="35" xfId="0" applyNumberFormat="1" applyFont="1" applyFill="1" applyBorder="1" applyAlignment="1">
      <x:alignment vertical="center" wrapText="1"/>
    </x:xf>
    <x:xf numFmtId="0" fontId="8" fillId="4" borderId="35" xfId="0" applyNumberFormat="1" applyFont="1" applyFill="1" applyBorder="1" applyAlignment="1">
      <x:alignment vertical="center" wrapText="1"/>
    </x:xf>
    <x:xf numFmtId="0" fontId="6" fillId="4" borderId="43" xfId="0" applyNumberFormat="1" applyFont="1" applyFill="1" applyBorder="1" applyAlignment="1">
      <x:alignment vertical="center" wrapText="1"/>
    </x:xf>
    <x:xf numFmtId="0" fontId="8" fillId="4" borderId="43" xfId="0" applyNumberFormat="1" applyFont="1" applyFill="1" applyBorder="1" applyAlignment="1">
      <x:alignment vertical="center" wrapText="1"/>
    </x:xf>
    <x:xf numFmtId="0" fontId="6" fillId="4" borderId="36" xfId="0" applyNumberFormat="1" applyFont="1" applyFill="1" applyBorder="1" applyAlignment="1">
      <x:alignment vertical="center" wrapText="1"/>
    </x:xf>
    <x:xf numFmtId="0" fontId="8" fillId="4" borderId="36" xfId="0" applyNumberFormat="1" applyFont="1" applyFill="1" applyBorder="1" applyAlignment="1">
      <x:alignment vertical="center" wrapText="1"/>
    </x:xf>
    <x:xf numFmtId="0" fontId="6" fillId="4" borderId="44" xfId="0" applyNumberFormat="1" applyFont="1" applyFill="1" applyBorder="1" applyAlignment="1">
      <x:alignment vertical="center" wrapText="1"/>
    </x:xf>
    <x:xf numFmtId="0" fontId="8" fillId="4" borderId="44" xfId="0" applyNumberFormat="1" applyFont="1" applyFill="1" applyBorder="1" applyAlignment="1">
      <x:alignment vertical="center" wrapText="1"/>
    </x:xf>
    <x:xf numFmtId="0" fontId="5" fillId="5" borderId="46" xfId="0" applyNumberFormat="1" applyFont="1" applyFill="1" applyBorder="1"/>
    <x:xf numFmtId="0" fontId="5" fillId="5" borderId="47" xfId="0" applyNumberFormat="1" applyFont="1" applyFill="1" applyBorder="1"/>
    <x:xf numFmtId="0" fontId="5" fillId="5" borderId="48" xfId="0" applyNumberFormat="1" applyFont="1" applyFill="1" applyBorder="1"/>
    <x:xf numFmtId="0" fontId="5" fillId="5" borderId="46" xfId="0" applyNumberFormat="1" applyFont="1" applyFill="1" applyBorder="1" applyAlignment="1">
      <x:alignment wrapText="1"/>
    </x:xf>
    <x:xf numFmtId="0" fontId="5" fillId="5" borderId="47" xfId="0" applyNumberFormat="1" applyFont="1" applyFill="1" applyBorder="1" applyAlignment="1">
      <x:alignment wrapText="1"/>
    </x:xf>
    <x:xf numFmtId="0" fontId="5" fillId="5" borderId="48" xfId="0" applyNumberFormat="1" applyFont="1" applyFill="1" applyBorder="1" applyAlignment="1">
      <x:alignment wrapText="1"/>
    </x:xf>
    <x:xf numFmtId="0" fontId="5" fillId="5" borderId="46" xfId="0" applyNumberFormat="1" applyFont="1" applyFill="1" applyBorder="1" applyAlignment="1">
      <x:alignment vertical="center" wrapText="1"/>
    </x:xf>
    <x:xf numFmtId="0" fontId="5" fillId="5" borderId="47" xfId="0" applyNumberFormat="1" applyFont="1" applyFill="1" applyBorder="1" applyAlignment="1">
      <x:alignment vertical="center" wrapText="1"/>
    </x:xf>
    <x:xf numFmtId="0" fontId="5" fillId="5" borderId="48" xfId="0" applyNumberFormat="1" applyFont="1" applyFill="1" applyBorder="1" applyAlignment="1">
      <x:alignment vertical="center" wrapText="1"/>
    </x:xf>
    <x:xf numFmtId="0" fontId="5" fillId="5" borderId="49" xfId="0" applyNumberFormat="1" applyFont="1" applyFill="1" applyBorder="1"/>
    <x:xf numFmtId="0" fontId="5" fillId="5" borderId="50" xfId="0" applyNumberFormat="1" applyFont="1" applyFill="1" applyBorder="1"/>
    <x:xf numFmtId="0" fontId="5" fillId="5" borderId="51" xfId="0" applyNumberFormat="1" applyFont="1" applyFill="1" applyBorder="1"/>
    <x:xf numFmtId="0" fontId="5" fillId="5" borderId="49" xfId="0" applyNumberFormat="1" applyFont="1" applyFill="1" applyBorder="1" applyAlignment="1">
      <x:alignment wrapText="1"/>
    </x:xf>
    <x:xf numFmtId="0" fontId="5" fillId="5" borderId="50" xfId="0" applyNumberFormat="1" applyFont="1" applyFill="1" applyBorder="1" applyAlignment="1">
      <x:alignment wrapText="1"/>
    </x:xf>
    <x:xf numFmtId="0" fontId="5" fillId="5" borderId="51" xfId="0" applyNumberFormat="1" applyFont="1" applyFill="1" applyBorder="1" applyAlignment="1">
      <x:alignment wrapText="1"/>
    </x:xf>
    <x:xf numFmtId="0" fontId="5" fillId="5" borderId="49" xfId="0" applyNumberFormat="1" applyFont="1" applyFill="1" applyBorder="1" applyAlignment="1">
      <x:alignment vertical="center" wrapText="1"/>
    </x:xf>
    <x:xf numFmtId="0" fontId="5" fillId="5" borderId="50" xfId="0" applyNumberFormat="1" applyFont="1" applyFill="1" applyBorder="1" applyAlignment="1">
      <x:alignment vertical="center" wrapText="1"/>
    </x:xf>
    <x:xf numFmtId="0" fontId="5" fillId="5" borderId="51" xfId="0" applyNumberFormat="1" applyFont="1" applyFill="1" applyBorder="1" applyAlignment="1">
      <x:alignment vertical="center" wrapText="1"/>
    </x:xf>
    <x:xf numFmtId="0" fontId="8" fillId="3" borderId="52" xfId="0" applyNumberFormat="1" applyFont="1" applyFill="1" applyBorder="1"/>
    <x:xf numFmtId="0" fontId="8" fillId="3" borderId="53" xfId="0" applyNumberFormat="1" applyFont="1" applyFill="1" applyBorder="1"/>
    <x:xf numFmtId="0" fontId="8" fillId="3" borderId="54" xfId="0" applyNumberFormat="1" applyFont="1" applyFill="1" applyBorder="1"/>
    <x:xf numFmtId="0" fontId="8" fillId="3" borderId="52" xfId="0" applyNumberFormat="1" applyFont="1" applyFill="1" applyBorder="1" applyAlignment="1">
      <x:alignment wrapText="1"/>
    </x:xf>
    <x:xf numFmtId="0" fontId="8" fillId="3" borderId="53" xfId="0" applyNumberFormat="1" applyFont="1" applyFill="1" applyBorder="1" applyAlignment="1">
      <x:alignment wrapText="1"/>
    </x:xf>
    <x:xf numFmtId="0" fontId="8" fillId="3" borderId="54" xfId="0" applyNumberFormat="1" applyFont="1" applyFill="1" applyBorder="1" applyAlignment="1">
      <x:alignment wrapText="1"/>
    </x:xf>
    <x:xf numFmtId="0" fontId="8" fillId="3" borderId="52" xfId="0" applyNumberFormat="1" applyFont="1" applyFill="1" applyBorder="1" applyAlignment="1">
      <x:alignment horizontal="center" wrapText="1"/>
    </x:xf>
    <x:xf numFmtId="0" fontId="8" fillId="3" borderId="53" xfId="0" applyNumberFormat="1" applyFont="1" applyFill="1" applyBorder="1" applyAlignment="1">
      <x:alignment horizontal="center" wrapText="1"/>
    </x:xf>
    <x:xf numFmtId="0" fontId="8" fillId="3" borderId="54" xfId="0" applyNumberFormat="1" applyFont="1" applyFill="1" applyBorder="1" applyAlignment="1">
      <x:alignment horizontal="center" wrapText="1"/>
    </x:xf>
    <x:xf numFmtId="0" fontId="8" fillId="3" borderId="52" xfId="0" applyNumberFormat="1" applyFont="1" applyFill="1" applyBorder="1" applyAlignment="1">
      <x:alignment horizontal="center" vertical="center" wrapText="1"/>
    </x:xf>
    <x:xf numFmtId="0" fontId="8" fillId="3" borderId="53" xfId="0" applyNumberFormat="1" applyFont="1" applyFill="1" applyBorder="1" applyAlignment="1">
      <x:alignment horizontal="center" vertical="center" wrapText="1"/>
    </x:xf>
    <x:xf numFmtId="0" fontId="8" fillId="3" borderId="54" xfId="0" applyNumberFormat="1" applyFont="1" applyFill="1" applyBorder="1" applyAlignment="1">
      <x:alignment horizontal="center" vertical="center" wrapText="1"/>
    </x:xf>
    <x:xf numFmtId="0" fontId="8" fillId="3" borderId="55" xfId="0" applyNumberFormat="1" applyFont="1" applyFill="1" applyBorder="1"/>
    <x:xf numFmtId="0" fontId="8" fillId="3" borderId="56" xfId="0" applyNumberFormat="1" applyFont="1" applyFill="1" applyBorder="1"/>
    <x:xf numFmtId="0" fontId="8" fillId="3" borderId="57" xfId="0" applyNumberFormat="1" applyFont="1" applyFill="1" applyBorder="1"/>
    <x:xf numFmtId="0" fontId="8" fillId="3" borderId="55" xfId="0" applyNumberFormat="1" applyFont="1" applyFill="1" applyBorder="1" applyAlignment="1">
      <x:alignment wrapText="1"/>
    </x:xf>
    <x:xf numFmtId="0" fontId="8" fillId="3" borderId="56" xfId="0" applyNumberFormat="1" applyFont="1" applyFill="1" applyBorder="1" applyAlignment="1">
      <x:alignment wrapText="1"/>
    </x:xf>
    <x:xf numFmtId="0" fontId="8" fillId="3" borderId="57" xfId="0" applyNumberFormat="1" applyFont="1" applyFill="1" applyBorder="1" applyAlignment="1">
      <x:alignment wrapText="1"/>
    </x:xf>
    <x:xf numFmtId="0" fontId="8" fillId="3" borderId="55" xfId="0" applyNumberFormat="1" applyFont="1" applyFill="1" applyBorder="1" applyAlignment="1">
      <x:alignment horizontal="center" wrapText="1"/>
    </x:xf>
    <x:xf numFmtId="0" fontId="8" fillId="3" borderId="56" xfId="0" applyNumberFormat="1" applyFont="1" applyFill="1" applyBorder="1" applyAlignment="1">
      <x:alignment horizontal="center" wrapText="1"/>
    </x:xf>
    <x:xf numFmtId="0" fontId="8" fillId="3" borderId="57" xfId="0" applyNumberFormat="1" applyFont="1" applyFill="1" applyBorder="1" applyAlignment="1">
      <x:alignment horizontal="center" wrapText="1"/>
    </x:xf>
    <x:xf numFmtId="0" fontId="8" fillId="3" borderId="55" xfId="0" applyNumberFormat="1" applyFont="1" applyFill="1" applyBorder="1" applyAlignment="1">
      <x:alignment horizontal="center" vertical="center" wrapText="1"/>
    </x:xf>
    <x:xf numFmtId="0" fontId="8" fillId="3" borderId="56" xfId="0" applyNumberFormat="1" applyFont="1" applyFill="1" applyBorder="1" applyAlignment="1">
      <x:alignment horizontal="center" vertical="center" wrapText="1"/>
    </x:xf>
    <x:xf numFmtId="0" fontId="8" fillId="3" borderId="57" xfId="0" applyNumberFormat="1" applyFont="1" applyFill="1" applyBorder="1" applyAlignment="1">
      <x:alignment horizontal="center" vertical="center" wrapText="1"/>
    </x:xf>
    <x:xf numFmtId="0" fontId="6" fillId="0" borderId="58" xfId="0" applyNumberFormat="1" applyFont="1" applyFill="1" applyBorder="1"/>
    <x:xf numFmtId="0" fontId="6" fillId="0" borderId="58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58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/>
    <x:xf numFmtId="0" fontId="6" fillId="0" borderId="59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58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59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201" fontId="6" fillId="0" borderId="58" xfId="0" applyNumberFormat="1" applyFont="1" applyFill="1" applyBorder="1" applyAlignment="1">
      <x:alignment vertical="top" wrapText="1"/>
    </x:xf>
    <x:xf numFmtId="201" fontId="6" fillId="0" borderId="1" xfId="0" applyNumberFormat="1" applyFont="1" applyFill="1" applyBorder="1" applyAlignment="1">
      <x:alignment vertical="top" wrapText="1"/>
    </x:xf>
    <x:xf numFmtId="201" fontId="6" fillId="0" borderId="59" xfId="0" applyNumberFormat="1" applyFont="1" applyFill="1" applyBorder="1" applyAlignment="1">
      <x:alignment vertical="top" wrapText="1"/>
    </x:xf>
    <x:xf numFmtId="201" fontId="2" fillId="0" borderId="5" xfId="0" applyNumberFormat="1" applyFont="1" applyFill="1" applyBorder="1" applyAlignment="1">
      <x:alignment vertical="top" wrapText="1"/>
    </x:xf>
    <x:xf numFmtId="201" fontId="2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c6502bd734ce6" /><Relationship Type="http://schemas.openxmlformats.org/officeDocument/2006/relationships/theme" Target="/xl/theme/theme1.xml" Id="Rd3ee1e689b514f86" /><Relationship Type="http://schemas.openxmlformats.org/officeDocument/2006/relationships/sharedStrings" Target="/xl/sharedStrings.xml" Id="R09c6e599bf5044ba" /><Relationship Type="http://schemas.openxmlformats.org/officeDocument/2006/relationships/worksheet" Target="/xl/worksheets/sheet1.xml" Id="Re285a8f968664343" /><Relationship Type="http://schemas.openxmlformats.org/officeDocument/2006/relationships/worksheet" Target="/xl/worksheets/sheet2.xml" Id="R4603d9c4540340a7" /><Relationship Type="http://schemas.openxmlformats.org/officeDocument/2006/relationships/worksheet" Target="/xl/worksheets/sheet3.xml" Id="R40458367bb9e4f60" /><Relationship Type="http://schemas.openxmlformats.org/officeDocument/2006/relationships/worksheet" Target="/xl/worksheets/sheet4.xml" Id="R1c32e67a2ae9460f" /><Relationship Type="http://schemas.openxmlformats.org/officeDocument/2006/relationships/worksheet" Target="/xl/worksheets/sheet5.xml" Id="R35577dd053494f2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28d8940b175402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Implementation Task Status — Chart Data Mode controlled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'Dashboard'!$D$15:$D$19</c:f>
              <c:strCache>
                <c:ptCount val="0"/>
              </c:strCache>
            </c:strRef>
          </c:cat>
          <c:val>
            <c:numRef>
              <c:f>'Dashboard'!$E$15:$E$19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28d8940b175402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EnMSTaskLibraryTable" displayName="EnMSTaskLibraryTable" ref="A10:J46" headerRowCount="1" totalsRowCount="0" totalsRowShown="0">
  <x:tableColumns count="10">
    <x:tableColumn id="1" name="Library ID"/>
    <x:tableColumn id="2" name="Phase"/>
    <x:tableColumn id="3" name="Implementation Activity"/>
    <x:tableColumn id="4" name="Purpose / Outcome"/>
    <x:tableColumn id="5" name="Key Deliverable"/>
    <x:tableColumn id="6" name="Typical Owner Role"/>
    <x:tableColumn id="7" name="Dependency / Input"/>
    <x:tableColumn id="8" name="Recommended Evidence"/>
    <x:tableColumn id="9" name="Applicable?"/>
    <x:tableColumn id="10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nMSProjectPlanTable" displayName="EnMSProjectPlanTable" ref="A10:P85" headerRowCount="1" totalsRowCount="0" totalsRowShown="0">
  <x:tableColumns count="16">
    <x:tableColumn id="1" name="Task ID"/>
    <x:tableColumn id="2" name="Phase"/>
    <x:tableColumn id="3" name="Activity"/>
    <x:tableColumn id="4" name="Key Deliverable"/>
    <x:tableColumn id="5" name="Owner Role"/>
    <x:tableColumn id="6" name="Priority"/>
    <x:tableColumn id="7" name="Planned Start"/>
    <x:tableColumn id="8" name="Due Date"/>
    <x:tableColumn id="9" name="Duration (days)"/>
    <x:tableColumn id="10" name="Dependency"/>
    <x:tableColumn id="11" name="Status"/>
    <x:tableColumn id="12" name="% Complete"/>
    <x:tableColumn id="13" name="Evidence / Link"/>
    <x:tableColumn id="14" name="Risk / Issue"/>
    <x:tableColumn id="15" name="Next Step"/>
    <x:tableColumn id="16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57be9b64a34d42e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7d0aa1ac083240f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961e01ec72144db1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7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Energy Management Implementation Project Plan</x:v>
      </x:c>
      <x:c r="B1" s="6"/>
      <x:c r="C1" s="6"/>
      <x:c r="D1" s="6"/>
      <x:c r="E1" s="6"/>
      <x:c r="F1" s="6"/>
      <x:c r="G1" s="6"/>
      <x:c r="H1" s="6"/>
    </x:row>
    <x:row r="3">
      <x:c r="A3" s="14" t="str">
        <x:v>Enterprise-ready ISO 50001 implementation project planner with a task library, working project plan, schedule controls and an Actual-vs-Illustrative dashboard.</x:v>
      </x:c>
      <x:c r="B3" s="14"/>
      <x:c r="C3" s="14"/>
      <x:c r="D3" s="14"/>
      <x:c r="E3" s="14"/>
      <x:c r="F3" s="14"/>
      <x:c r="G3" s="14"/>
      <x:c r="H3" s="14"/>
    </x:row>
    <x:row r="5">
      <x:c r="A5" s="23" t="str">
        <x:v>How to use</x:v>
      </x:c>
      <x:c r="B5" s="23"/>
      <x:c r="C5" s="23"/>
      <x:c r="D5" s="23"/>
      <x:c r="E5" s="23"/>
      <x:c r="F5" s="23"/>
      <x:c r="G5" s="23"/>
      <x:c r="H5" s="23"/>
    </x:row>
    <x:row r="6">
      <x:c r="A6" s="60" t="n">
        <x:v>1</x:v>
      </x:c>
      <x:c r="B6" s="39" t="str">
        <x:v>Review Task Library and select the tasks applicable to the organization's EnMS scope and implementation strategy.</x:v>
      </x:c>
    </x:row>
    <x:row r="7">
      <x:c r="A7" s="60" t="n">
        <x:v>2</x:v>
      </x:c>
      <x:c r="B7" s="39" t="str">
        <x:v>Use Project Plan for the live implementation schedule; assign owner roles, dates, dependencies and status.</x:v>
      </x:c>
    </x:row>
    <x:row r="8">
      <x:c r="A8" s="60" t="n">
        <x:v>3</x:v>
      </x:c>
      <x:c r="B8" s="39" t="str">
        <x:v>The first five rows in Project Plan are Example Data and may be deleted once Actual Data is entered.</x:v>
      </x:c>
    </x:row>
    <x:row r="9">
      <x:c r="A9" s="60" t="n">
        <x:v>4</x:v>
      </x:c>
      <x:c r="B9" s="39" t="str">
        <x:v>Dashboard KPIs count Actual Data only; the status chart switches automatically from Example Data to Actual Data.</x:v>
      </x:c>
    </x:row>
    <x:row r="10">
      <x:c r="A10" s="61" t="n">
        <x:v>5</x:v>
      </x:c>
      <x:c r="B10" s="41" t="str">
        <x:v>Review the plan at each project governance meeting and escalate blocked high-priority tasks.</x:v>
      </x:c>
    </x:row>
    <x:row r="12">
      <x:c r="A12" s="84" t="str">
        <x:v>[Note] Example Data / Illustrative Data is provided only to demonstrate use. Replace or delete it before the workbook becomes a controlled organizational record.</x:v>
      </x:c>
      <x:c r="B12" s="85"/>
      <x:c r="C12" s="85"/>
      <x:c r="D12" s="85"/>
      <x:c r="E12" s="85"/>
      <x:c r="F12" s="85"/>
      <x:c r="G12" s="85"/>
      <x:c r="H12" s="86"/>
    </x:row>
    <x:row r="13">
      <x:c r="A13" s="87"/>
      <x:c r="B13" s="88"/>
      <x:c r="C13" s="88"/>
      <x:c r="D13" s="88"/>
      <x:c r="E13" s="88"/>
      <x:c r="F13" s="88"/>
      <x:c r="G13" s="88"/>
      <x:c r="H13" s="89"/>
    </x:row>
    <x:row r="15">
      <x:c r="A15" s="23" t="str">
        <x:v>References</x:v>
      </x:c>
      <x:c r="B15" s="23"/>
      <x:c r="C15" s="23"/>
      <x:c r="D15" s="23"/>
      <x:c r="E15" s="23"/>
      <x:c r="F15" s="23"/>
      <x:c r="G15" s="23"/>
      <x:c r="H15" s="23"/>
    </x:row>
    <x:row r="16">
      <x:c r="A16" s="119" t="str">
        <x:v>ISO 50001:2018 — Energy management systems — Requirements with guidance for use</x:v>
      </x:c>
      <x:c r="B16" s="120" t="str">
        <x:v>https://www.iso.org/standard/69426.html</x:v>
      </x:c>
    </x:row>
    <x:row r="17">
      <x:c r="A17" s="119" t="str">
        <x:v>ISO 50001:2018/Amd 1:2024 — Climate action changes</x:v>
      </x:c>
      <x:c r="B17" s="120" t="str">
        <x:v>https://www.iso.org/standard/88430.html</x:v>
      </x:c>
    </x:row>
    <x:row r="18">
      <x:c r="A18" s="119" t="str">
        <x:v>ISO 50004:2020 — Guidance for implementation, maintenance and improvement of an ISO 50001 EnMS</x:v>
      </x:c>
      <x:c r="B18" s="120" t="str">
        <x:v>https://www.iso.org/standard/74863.html</x:v>
      </x:c>
    </x:row>
    <x:row r="19">
      <x:c r="A19" s="119" t="str">
        <x:v>ISO 50005:2021 — Guidelines for a phased implementation</x:v>
      </x:c>
      <x:c r="B19" s="120" t="str">
        <x:v>https://www.iso.org/standard/76428.html</x:v>
      </x:c>
    </x:row>
    <x:row r="20">
      <x:c r="A20" s="121" t="str">
        <x:v>ISO 50006:2023 — Evaluating energy performance using EnPIs and energy baselines</x:v>
      </x:c>
      <x:c r="B20" s="122" t="str">
        <x:v>https://www.iso.org/standard/79367.html</x:v>
      </x:c>
    </x:row>
  </x:sheetData>
  <x:mergeCells>
    <x:mergeCell ref="A1:H1"/>
    <x:mergeCell ref="A3:H3"/>
    <x:mergeCell ref="A5:H5"/>
    <x:mergeCell ref="A12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7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>
      <x:c r="A1" s="139" t="str">
        <x:v>Reference Data &amp; Controlled Lists</x:v>
      </x:c>
      <x:c r="B1" s="139"/>
      <x:c r="C1" s="139"/>
      <x:c r="D1" s="139"/>
      <x:c r="E1" s="139"/>
      <x:c r="F1" s="139"/>
      <x:c r="G1" s="139"/>
      <x:c r="H1" s="139"/>
    </x:row>
    <x:row r="3">
      <x:c r="A3" s="148" t="str">
        <x:v>Data Type</x:v>
      </x:c>
      <x:c r="B3" s="148" t="str">
        <x:v>Priority</x:v>
      </x:c>
      <x:c r="C3" s="148" t="str">
        <x:v>Status</x:v>
      </x:c>
      <x:c r="D3" s="148" t="str">
        <x:v>Assessment Status</x:v>
      </x:c>
      <x:c r="E3" s="148" t="str">
        <x:v>Document Status</x:v>
      </x:c>
      <x:c r="F3" s="148" t="str">
        <x:v>Action Need</x:v>
      </x:c>
      <x:c r="G3" s="148" t="str">
        <x:v>Yes / No / N/A</x:v>
      </x:c>
      <x:c r="H3" s="148" t="str">
        <x:v>Phase</x:v>
      </x:c>
    </x:row>
    <x:row r="4">
      <x:c r="A4" s="158" t="str">
        <x:v>Example Data</x:v>
      </x:c>
      <x:c r="B4" s="158" t="str">
        <x:v>High</x:v>
      </x:c>
      <x:c r="C4" s="158" t="str">
        <x:v>Not Started</x:v>
      </x:c>
      <x:c r="D4" s="158" t="str">
        <x:v>Not Assessed</x:v>
      </x:c>
      <x:c r="E4" s="158" t="str">
        <x:v>Not Drafted</x:v>
      </x:c>
      <x:c r="F4" s="158" t="str">
        <x:v>No Action</x:v>
      </x:c>
      <x:c r="G4" s="158" t="str">
        <x:v>Yes</x:v>
      </x:c>
      <x:c r="H4" s="158" t="str">
        <x:v>Initiation</x:v>
      </x:c>
    </x:row>
    <x:row r="5">
      <x:c r="A5" s="159" t="str">
        <x:v>Actual Data</x:v>
      </x:c>
      <x:c r="B5" s="158" t="str">
        <x:v>Medium</x:v>
      </x:c>
      <x:c r="C5" s="158" t="str">
        <x:v>Planned</x:v>
      </x:c>
      <x:c r="D5" s="158" t="str">
        <x:v>Fully Implemented</x:v>
      </x:c>
      <x:c r="E5" s="158" t="str">
        <x:v>Draft</x:v>
      </x:c>
      <x:c r="F5" s="158" t="str">
        <x:v>Improve</x:v>
      </x:c>
      <x:c r="G5" s="158" t="str">
        <x:v>No</x:v>
      </x:c>
      <x:c r="H5" s="158" t="str">
        <x:v>Context &amp; Scope</x:v>
      </x:c>
    </x:row>
    <x:row r="6">
      <x:c r="B6" s="159" t="str">
        <x:v>Low</x:v>
      </x:c>
      <x:c r="C6" s="158" t="str">
        <x:v>Open</x:v>
      </x:c>
      <x:c r="D6" s="158" t="str">
        <x:v>Partially Implemented</x:v>
      </x:c>
      <x:c r="E6" s="158" t="str">
        <x:v>Under Review</x:v>
      </x:c>
      <x:c r="F6" s="158" t="str">
        <x:v>Correct</x:v>
      </x:c>
      <x:c r="G6" s="159" t="str">
        <x:v>N/A</x:v>
      </x:c>
      <x:c r="H6" s="158" t="str">
        <x:v>Leadership</x:v>
      </x:c>
    </x:row>
    <x:row r="7">
      <x:c r="C7" s="158" t="str">
        <x:v>In Progress</x:v>
      </x:c>
      <x:c r="D7" s="158" t="str">
        <x:v>Not Implemented</x:v>
      </x:c>
      <x:c r="E7" s="158" t="str">
        <x:v>Approved</x:v>
      </x:c>
      <x:c r="F7" s="158" t="str">
        <x:v>Create / Implement</x:v>
      </x:c>
      <x:c r="H7" s="158" t="str">
        <x:v>Planning</x:v>
      </x:c>
    </x:row>
    <x:row r="8">
      <x:c r="C8" s="158" t="str">
        <x:v>Blocked</x:v>
      </x:c>
      <x:c r="D8" s="159" t="str">
        <x:v>N/A</x:v>
      </x:c>
      <x:c r="E8" s="158" t="str">
        <x:v>Implemented</x:v>
      </x:c>
      <x:c r="F8" s="159" t="str">
        <x:v>Verify</x:v>
      </x:c>
      <x:c r="H8" s="158" t="str">
        <x:v>Support</x:v>
      </x:c>
    </x:row>
    <x:row r="9">
      <x:c r="C9" s="158" t="str">
        <x:v>Completed</x:v>
      </x:c>
      <x:c r="E9" s="158" t="str">
        <x:v>Obsolete</x:v>
      </x:c>
      <x:c r="H9" s="158" t="str">
        <x:v>Operation</x:v>
      </x:c>
    </x:row>
    <x:row r="10">
      <x:c r="C10" s="159" t="str">
        <x:v>Closed</x:v>
      </x:c>
      <x:c r="E10" s="159" t="str">
        <x:v>N/A</x:v>
      </x:c>
      <x:c r="H10" s="158" t="str">
        <x:v>Performance Evaluation</x:v>
      </x:c>
    </x:row>
    <x:row r="11">
      <x:c r="H11" s="158" t="str">
        <x:v>Improvement</x:v>
      </x:c>
    </x:row>
    <x:row r="12">
      <x:c r="H12" s="159" t="str">
        <x:v>Certification Readiness</x:v>
      </x:c>
    </x:row>
    <x:row r="16">
      <x:c r="A16" s="23" t="str">
        <x:v>Official ISO references used in this toolkit</x:v>
      </x:c>
      <x:c r="B16" s="23"/>
      <x:c r="C16" s="23"/>
      <x:c r="D16" s="23"/>
      <x:c r="E16" s="23"/>
      <x:c r="F16" s="23"/>
      <x:c r="G16" s="23"/>
      <x:c r="H16" s="23"/>
    </x:row>
    <x:row r="17">
      <x:c r="A17" s="119" t="str">
        <x:v>ISO 50001:2018 — Energy management systems — Requirements with guidance for use</x:v>
      </x:c>
      <x:c r="B17" s="120" t="str">
        <x:v>https://www.iso.org/standard/69426.html</x:v>
      </x:c>
    </x:row>
    <x:row r="18">
      <x:c r="A18" s="119" t="str">
        <x:v>ISO 50001:2018/Amd 1:2024 — Climate action changes</x:v>
      </x:c>
      <x:c r="B18" s="120" t="str">
        <x:v>https://www.iso.org/standard/88430.html</x:v>
      </x:c>
    </x:row>
    <x:row r="19">
      <x:c r="A19" s="119" t="str">
        <x:v>ISO 50004:2020 — Guidance for implementation, maintenance and improvement of an ISO 50001 EnMS</x:v>
      </x:c>
      <x:c r="B19" s="120" t="str">
        <x:v>https://www.iso.org/standard/74863.html</x:v>
      </x:c>
    </x:row>
    <x:row r="20">
      <x:c r="A20" s="119" t="str">
        <x:v>ISO 50005:2021 — Guidelines for a phased implementation</x:v>
      </x:c>
      <x:c r="B20" s="120" t="str">
        <x:v>https://www.iso.org/standard/76428.html</x:v>
      </x:c>
    </x:row>
    <x:row r="21">
      <x:c r="A21" s="121" t="str">
        <x:v>ISO 50006:2023 — Evaluating energy performance using EnPIs and energy baselines</x:v>
      </x:c>
      <x:c r="B21" s="122" t="str">
        <x:v>https://www.iso.org/standard/79367.html</x:v>
      </x:c>
    </x:row>
  </x:sheetData>
  <x:mergeCells>
    <x:mergeCell ref="A1:H1"/>
    <x:mergeCell ref="A16:H1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2" hidden="0" customWidth="1"/>
    <x:col min="3" max="3" width="38" hidden="0" customWidth="1"/>
    <x:col min="4" max="4" width="42" hidden="0" customWidth="1"/>
    <x:col min="5" max="5" width="30" hidden="0" customWidth="1"/>
    <x:col min="6" max="6" width="24" hidden="0" customWidth="1"/>
    <x:col min="7" max="7" width="24" hidden="0" customWidth="1"/>
    <x:col min="8" max="8" width="34" hidden="0" customWidth="1"/>
    <x:col min="9" max="9" width="12" hidden="0" customWidth="1"/>
    <x:col min="10" max="10" width="30" hidden="0" customWidth="1"/>
  </x:cols>
  <x:sheetData>
    <x:row r="1" ht="34" customHeight="1">
      <x:c r="A1" s="169" t="str">
        <x:v>ISO 50001 Implementation Task Library</x:v>
      </x:c>
      <x:c r="B1" s="169"/>
      <x:c r="C1" s="169"/>
      <x:c r="D1" s="169"/>
      <x:c r="E1" s="169"/>
      <x:c r="F1" s="169"/>
      <x:c r="G1" s="169"/>
      <x:c r="H1" s="169"/>
      <x:c r="I1" s="169"/>
      <x:c r="J1" s="169"/>
    </x:row>
    <x:row r="3">
      <x:c r="A3" s="235" t="str">
        <x:v>Document Code</x:v>
      </x:c>
      <x:c r="B3" s="196" t="str">
        <x:v>EnMS-PLN-001-LIB</x:v>
      </x:c>
      <x:c r="C3" s="239" t="str">
        <x:v>Version</x:v>
      </x:c>
      <x:c r="D3" s="196" t="str">
        <x:v>1.0</x:v>
      </x:c>
      <x:c r="E3" s="239" t="str">
        <x:v>Classification</x:v>
      </x:c>
      <x:c r="F3" s="197" t="str">
        <x:v>INTERNAL</x:v>
      </x:c>
    </x:row>
    <x:row r="4">
      <x:c r="A4" s="243" t="str">
        <x:v>Applicable Standard</x:v>
      </x:c>
      <x:c r="B4" s="199" t="str">
        <x:v>ISO 50001:2018 + Amendment 1:2024</x:v>
      </x:c>
      <x:c r="C4" s="247" t="str">
        <x:v>Effective Date</x:v>
      </x:c>
      <x:c r="D4" s="200" t="n">
        <x:v>46284</x:v>
      </x:c>
      <x:c r="E4" s="247" t="str">
        <x:v>Document Owner</x:v>
      </x:c>
      <x:c r="F4" s="201" t="str">
        <x:v>[DOCUMENT OWNER]</x:v>
      </x:c>
    </x:row>
    <x:row r="5">
      <x:c r="A5" s="251" t="str">
        <x:v>Website</x:v>
      </x:c>
      <x:c r="B5" s="203" t="str">
        <x:v>www.iso-toolkits.org</x:v>
      </x:c>
      <x:c r="C5" s="255" t="str">
        <x:v>Email</x:v>
      </x:c>
      <x:c r="D5" s="203" t="str">
        <x:v>info@iso-toolkits.org</x:v>
      </x:c>
      <x:c r="E5" s="255" t="str">
        <x:v>Organization</x:v>
      </x:c>
      <x:c r="F5" s="204" t="str">
        <x:v>[ORGANIZATION NAME]</x:v>
      </x:c>
    </x:row>
    <x:row r="7">
      <x:c r="A7" s="264" t="str">
        <x:v>[Note] Task Library rows are reusable implementation content, not organizational progress data. Copy only applicable tasks into Project Plan.</x:v>
      </x:c>
      <x:c r="B7" s="265"/>
      <x:c r="C7" s="265"/>
      <x:c r="D7" s="265"/>
      <x:c r="E7" s="265"/>
      <x:c r="F7" s="265"/>
      <x:c r="G7" s="265"/>
      <x:c r="H7" s="265"/>
      <x:c r="I7" s="265"/>
      <x:c r="J7" s="266"/>
    </x:row>
    <x:row r="10">
      <x:c r="A10" s="285" t="str">
        <x:v>Library ID</x:v>
      </x:c>
      <x:c r="B10" s="286" t="str">
        <x:v>Phase</x:v>
      </x:c>
      <x:c r="C10" s="286" t="str">
        <x:v>Implementation Activity</x:v>
      </x:c>
      <x:c r="D10" s="286" t="str">
        <x:v>Purpose / Outcome</x:v>
      </x:c>
      <x:c r="E10" s="286" t="str">
        <x:v>Key Deliverable</x:v>
      </x:c>
      <x:c r="F10" s="286" t="str">
        <x:v>Typical Owner Role</x:v>
      </x:c>
      <x:c r="G10" s="286" t="str">
        <x:v>Dependency / Input</x:v>
      </x:c>
      <x:c r="H10" s="286" t="str">
        <x:v>Recommended Evidence</x:v>
      </x:c>
      <x:c r="I10" s="286" t="str">
        <x:v>Applicable?</x:v>
      </x:c>
      <x:c r="J10" s="287" t="str">
        <x:v>Notes</x:v>
      </x:c>
    </x:row>
    <x:row r="11">
      <x:c r="A11" s="119" t="str">
        <x:v>TL-001</x:v>
      </x:c>
      <x:c r="B11" s="302" t="str">
        <x:v>Initiation</x:v>
      </x:c>
      <x:c r="C11" s="302" t="str">
        <x:v>Appoint executive sponsor and Energy Manager</x:v>
      </x:c>
      <x:c r="D11" s="302" t="str">
        <x:v>Establish visible leadership and project accountability.</x:v>
      </x:c>
      <x:c r="E11" s="302" t="str">
        <x:v>Appointment / project authorization</x:v>
      </x:c>
      <x:c r="F11" s="302" t="str">
        <x:v>Top Management</x:v>
      </x:c>
      <x:c r="G11" s="302" t="str"/>
      <x:c r="H11" s="302" t="str">
        <x:v>Approved appointment / project charter</x:v>
      </x:c>
      <x:c r="I11" s="302" t="str"/>
      <x:c r="J11" s="120" t="str"/>
    </x:row>
    <x:row r="12">
      <x:c r="A12" s="119" t="str">
        <x:v>TL-002</x:v>
      </x:c>
      <x:c r="B12" s="302" t="str">
        <x:v>Initiation</x:v>
      </x:c>
      <x:c r="C12" s="302" t="str">
        <x:v>Form cross-functional energy team</x:v>
      </x:c>
      <x:c r="D12" s="302" t="str">
        <x:v>Bring operational, engineering, finance, procurement and support functions into implementation.</x:v>
      </x:c>
      <x:c r="E12" s="302" t="str">
        <x:v>Energy team roster</x:v>
      </x:c>
      <x:c r="F12" s="302" t="str">
        <x:v>Energy Manager</x:v>
      </x:c>
      <x:c r="G12" s="302" t="str">
        <x:v>TL-001</x:v>
      </x:c>
      <x:c r="H12" s="302" t="str">
        <x:v>Team appointment and meeting cadence</x:v>
      </x:c>
      <x:c r="I12" s="302" t="str"/>
      <x:c r="J12" s="120" t="str"/>
    </x:row>
    <x:row r="13">
      <x:c r="A13" s="119" t="str">
        <x:v>TL-003</x:v>
      </x:c>
      <x:c r="B13" s="302" t="str">
        <x:v>Initiation</x:v>
      </x:c>
      <x:c r="C13" s="302" t="str">
        <x:v>Approve implementation charter, scope and governance</x:v>
      </x:c>
      <x:c r="D13" s="302" t="str">
        <x:v>Define project objectives, reporting, milestones and decision rights.</x:v>
      </x:c>
      <x:c r="E13" s="302" t="str">
        <x:v>Project charter</x:v>
      </x:c>
      <x:c r="F13" s="302" t="str">
        <x:v>Executive Sponsor / Energy Manager</x:v>
      </x:c>
      <x:c r="G13" s="302" t="str">
        <x:v>TL-001</x:v>
      </x:c>
      <x:c r="H13" s="302" t="str">
        <x:v>Approved charter</x:v>
      </x:c>
      <x:c r="I13" s="302" t="str"/>
      <x:c r="J13" s="120" t="str"/>
    </x:row>
    <x:row r="14">
      <x:c r="A14" s="119" t="str">
        <x:v>TL-004</x:v>
      </x:c>
      <x:c r="B14" s="302" t="str">
        <x:v>Initiation</x:v>
      </x:c>
      <x:c r="C14" s="302" t="str">
        <x:v>Establish implementation document repository</x:v>
      </x:c>
      <x:c r="D14" s="302" t="str">
        <x:v>Create controlled workspace for project and EnMS documented information.</x:v>
      </x:c>
      <x:c r="E14" s="302" t="str">
        <x:v>Controlled repository</x:v>
      </x:c>
      <x:c r="F14" s="302" t="str">
        <x:v>Document Controller</x:v>
      </x:c>
      <x:c r="G14" s="302" t="str">
        <x:v>TL-003</x:v>
      </x:c>
      <x:c r="H14" s="302" t="str">
        <x:v>Folder structure / access controls</x:v>
      </x:c>
      <x:c r="I14" s="302" t="str"/>
      <x:c r="J14" s="120" t="str"/>
    </x:row>
    <x:row r="15">
      <x:c r="A15" s="119" t="str">
        <x:v>TL-005</x:v>
      </x:c>
      <x:c r="B15" s="302" t="str">
        <x:v>Context &amp; Scope</x:v>
      </x:c>
      <x:c r="C15" s="302" t="str">
        <x:v>Review organizational context including climate-related issues where relevant</x:v>
      </x:c>
      <x:c r="D15" s="302" t="str">
        <x:v>Identify issues that can affect intended EnMS outcomes.</x:v>
      </x:c>
      <x:c r="E15" s="302" t="str">
        <x:v>Context review</x:v>
      </x:c>
      <x:c r="F15" s="302" t="str">
        <x:v>Energy Manager</x:v>
      </x:c>
      <x:c r="G15" s="302" t="str">
        <x:v>TL-003</x:v>
      </x:c>
      <x:c r="H15" s="302" t="str">
        <x:v>Context and issue register</x:v>
      </x:c>
      <x:c r="I15" s="302" t="str"/>
      <x:c r="J15" s="120" t="str"/>
    </x:row>
    <x:row r="16">
      <x:c r="A16" s="119" t="str">
        <x:v>TL-006</x:v>
      </x:c>
      <x:c r="B16" s="302" t="str">
        <x:v>Context &amp; Scope</x:v>
      </x:c>
      <x:c r="C16" s="302" t="str">
        <x:v>Identify interested parties and relevant energy requirements</x:v>
      </x:c>
      <x:c r="D16" s="302" t="str">
        <x:v>Capture needs and requirements relevant to energy performance and EnMS.</x:v>
      </x:c>
      <x:c r="E16" s="302" t="str">
        <x:v>Interested-party requirements register</x:v>
      </x:c>
      <x:c r="F16" s="302" t="str">
        <x:v>Energy Manager / Legal</x:v>
      </x:c>
      <x:c r="G16" s="302" t="str">
        <x:v>TL-005</x:v>
      </x:c>
      <x:c r="H16" s="302" t="str">
        <x:v>Requirement register</x:v>
      </x:c>
      <x:c r="I16" s="302" t="str"/>
      <x:c r="J16" s="120" t="str"/>
    </x:row>
    <x:row r="17">
      <x:c r="A17" s="119" t="str">
        <x:v>TL-007</x:v>
      </x:c>
      <x:c r="B17" s="302" t="str">
        <x:v>Context &amp; Scope</x:v>
      </x:c>
      <x:c r="C17" s="302" t="str">
        <x:v>Define EnMS scope and boundaries</x:v>
      </x:c>
      <x:c r="D17" s="302" t="str">
        <x:v>Set organizational and physical coverage for the EnMS.</x:v>
      </x:c>
      <x:c r="E17" s="302" t="str">
        <x:v>Approved EnMS scope &amp; boundaries</x:v>
      </x:c>
      <x:c r="F17" s="302" t="str">
        <x:v>Top Management / Energy Manager</x:v>
      </x:c>
      <x:c r="G17" s="302" t="str">
        <x:v>TL-005, TL-006</x:v>
      </x:c>
      <x:c r="H17" s="302" t="str">
        <x:v>Controlled scope statement</x:v>
      </x:c>
      <x:c r="I17" s="302" t="str"/>
      <x:c r="J17" s="120" t="str"/>
    </x:row>
    <x:row r="18">
      <x:c r="A18" s="119" t="str">
        <x:v>TL-008</x:v>
      </x:c>
      <x:c r="B18" s="302" t="str">
        <x:v>Leadership</x:v>
      </x:c>
      <x:c r="C18" s="302" t="str">
        <x:v>Draft and approve energy policy</x:v>
      </x:c>
      <x:c r="D18" s="302" t="str">
        <x:v>Establish commitments and strategic direction for energy management.</x:v>
      </x:c>
      <x:c r="E18" s="302" t="str">
        <x:v>Approved energy policy</x:v>
      </x:c>
      <x:c r="F18" s="302" t="str">
        <x:v>Top Management</x:v>
      </x:c>
      <x:c r="G18" s="302" t="str">
        <x:v>TL-007</x:v>
      </x:c>
      <x:c r="H18" s="302" t="str">
        <x:v>Signed/approved policy</x:v>
      </x:c>
      <x:c r="I18" s="302" t="str"/>
      <x:c r="J18" s="120" t="str"/>
    </x:row>
    <x:row r="19">
      <x:c r="A19" s="119" t="str">
        <x:v>TL-009</x:v>
      </x:c>
      <x:c r="B19" s="302" t="str">
        <x:v>Leadership</x:v>
      </x:c>
      <x:c r="C19" s="302" t="str">
        <x:v>Assign EnMS roles, responsibilities and authorities</x:v>
      </x:c>
      <x:c r="D19" s="302" t="str">
        <x:v>Clarify ownership of energy review, SEUs, EnPIs, audit and improvement.</x:v>
      </x:c>
      <x:c r="E19" s="302" t="str">
        <x:v>Responsibility matrix / appointments</x:v>
      </x:c>
      <x:c r="F19" s="302" t="str">
        <x:v>Top Management / Energy Manager</x:v>
      </x:c>
      <x:c r="G19" s="302" t="str">
        <x:v>TL-007</x:v>
      </x:c>
      <x:c r="H19" s="302" t="str">
        <x:v>RACI / role records</x:v>
      </x:c>
      <x:c r="I19" s="302" t="str"/>
      <x:c r="J19" s="120" t="str"/>
    </x:row>
    <x:row r="20">
      <x:c r="A20" s="119" t="str">
        <x:v>TL-010</x:v>
      </x:c>
      <x:c r="B20" s="302" t="str">
        <x:v>Planning</x:v>
      </x:c>
      <x:c r="C20" s="302" t="str">
        <x:v>Identify EnMS risks and opportunities</x:v>
      </x:c>
      <x:c r="D20" s="302" t="str">
        <x:v>Plan actions that support intended outcomes and improvement.</x:v>
      </x:c>
      <x:c r="E20" s="302" t="str">
        <x:v>Risk &amp; opportunity register</x:v>
      </x:c>
      <x:c r="F20" s="302" t="str">
        <x:v>Energy Manager / Energy Team</x:v>
      </x:c>
      <x:c r="G20" s="302" t="str">
        <x:v>TL-005, TL-006</x:v>
      </x:c>
      <x:c r="H20" s="302" t="str">
        <x:v>Approved register and actions</x:v>
      </x:c>
      <x:c r="I20" s="302" t="str"/>
      <x:c r="J20" s="120" t="str"/>
    </x:row>
    <x:row r="21">
      <x:c r="A21" s="119" t="str">
        <x:v>TL-011</x:v>
      </x:c>
      <x:c r="B21" s="302" t="str">
        <x:v>Planning</x:v>
      </x:c>
      <x:c r="C21" s="302" t="str">
        <x:v>Collect historical energy data</x:v>
      </x:c>
      <x:c r="D21" s="302" t="str">
        <x:v>Build the data foundation for the energy review and baselines.</x:v>
      </x:c>
      <x:c r="E21" s="302" t="str">
        <x:v>Validated energy data pack</x:v>
      </x:c>
      <x:c r="F21" s="302" t="str">
        <x:v>Energy Analyst</x:v>
      </x:c>
      <x:c r="G21" s="302" t="str">
        <x:v>TL-007</x:v>
      </x:c>
      <x:c r="H21" s="302" t="str">
        <x:v>Utility bills, meter exports, fuel data</x:v>
      </x:c>
      <x:c r="I21" s="302" t="str"/>
      <x:c r="J21" s="120" t="str"/>
    </x:row>
    <x:row r="22">
      <x:c r="A22" s="119" t="str">
        <x:v>TL-012</x:v>
      </x:c>
      <x:c r="B22" s="302" t="str">
        <x:v>Planning</x:v>
      </x:c>
      <x:c r="C22" s="302" t="str">
        <x:v>Map energy sources and major energy uses</x:v>
      </x:c>
      <x:c r="D22" s="302" t="str">
        <x:v>Establish where and how energy is consumed across the scope.</x:v>
      </x:c>
      <x:c r="E22" s="302" t="str">
        <x:v>Energy flow / use map</x:v>
      </x:c>
      <x:c r="F22" s="302" t="str">
        <x:v>Energy Team</x:v>
      </x:c>
      <x:c r="G22" s="302" t="str">
        <x:v>TL-011</x:v>
      </x:c>
      <x:c r="H22" s="302" t="str">
        <x:v>Energy balance / process map</x:v>
      </x:c>
      <x:c r="I22" s="302" t="str"/>
      <x:c r="J22" s="120" t="str"/>
    </x:row>
    <x:row r="23">
      <x:c r="A23" s="119" t="str">
        <x:v>TL-013</x:v>
      </x:c>
      <x:c r="B23" s="302" t="str">
        <x:v>Planning</x:v>
      </x:c>
      <x:c r="C23" s="302" t="str">
        <x:v>Conduct the energy review</x:v>
      </x:c>
      <x:c r="D23" s="302" t="str">
        <x:v>Analyze energy use, consumption and performance.</x:v>
      </x:c>
      <x:c r="E23" s="302" t="str">
        <x:v>Energy review</x:v>
      </x:c>
      <x:c r="F23" s="302" t="str">
        <x:v>Energy Team</x:v>
      </x:c>
      <x:c r="G23" s="302" t="str">
        <x:v>TL-011, TL-012</x:v>
      </x:c>
      <x:c r="H23" s="302" t="str">
        <x:v>Approved review record</x:v>
      </x:c>
      <x:c r="I23" s="302" t="str"/>
      <x:c r="J23" s="120" t="str"/>
    </x:row>
    <x:row r="24">
      <x:c r="A24" s="119" t="str">
        <x:v>TL-014</x:v>
      </x:c>
      <x:c r="B24" s="302" t="str">
        <x:v>Planning</x:v>
      </x:c>
      <x:c r="C24" s="302" t="str">
        <x:v>Identify significant energy uses</x:v>
      </x:c>
      <x:c r="D24" s="302" t="str">
        <x:v>Prioritize material energy uses using defined criteria.</x:v>
      </x:c>
      <x:c r="E24" s="302" t="str">
        <x:v>SEU register</x:v>
      </x:c>
      <x:c r="F24" s="302" t="str">
        <x:v>Energy Manager / Operations</x:v>
      </x:c>
      <x:c r="G24" s="302" t="str">
        <x:v>TL-013</x:v>
      </x:c>
      <x:c r="H24" s="302" t="str">
        <x:v>SEU criteria and ranking</x:v>
      </x:c>
      <x:c r="I24" s="302" t="str"/>
      <x:c r="J24" s="120" t="str"/>
    </x:row>
    <x:row r="25">
      <x:c r="A25" s="119" t="str">
        <x:v>TL-015</x:v>
      </x:c>
      <x:c r="B25" s="302" t="str">
        <x:v>Planning</x:v>
      </x:c>
      <x:c r="C25" s="302" t="str">
        <x:v>Identify relevant variables and static factors</x:v>
      </x:c>
      <x:c r="D25" s="302" t="str">
        <x:v>Support fair energy-performance evaluation and normalization.</x:v>
      </x:c>
      <x:c r="E25" s="302" t="str">
        <x:v>Variable/static factor register</x:v>
      </x:c>
      <x:c r="F25" s="302" t="str">
        <x:v>Energy Analyst</x:v>
      </x:c>
      <x:c r="G25" s="302" t="str">
        <x:v>TL-013, TL-014</x:v>
      </x:c>
      <x:c r="H25" s="302" t="str">
        <x:v>Analysis and rationale</x:v>
      </x:c>
      <x:c r="I25" s="302" t="str"/>
      <x:c r="J25" s="120" t="str"/>
    </x:row>
    <x:row r="26">
      <x:c r="A26" s="119" t="str">
        <x:v>TL-016</x:v>
      </x:c>
      <x:c r="B26" s="302" t="str">
        <x:v>Planning</x:v>
      </x:c>
      <x:c r="C26" s="302" t="str">
        <x:v>Define EnPIs</x:v>
      </x:c>
      <x:c r="D26" s="302" t="str">
        <x:v>Select indicators that measure energy performance for the organization and SEUs.</x:v>
      </x:c>
      <x:c r="E26" s="302" t="str">
        <x:v>EnPI register</x:v>
      </x:c>
      <x:c r="F26" s="302" t="str">
        <x:v>Energy Analyst</x:v>
      </x:c>
      <x:c r="G26" s="302" t="str">
        <x:v>TL-014, TL-015</x:v>
      </x:c>
      <x:c r="H26" s="302" t="str">
        <x:v>Calculation method / ownership</x:v>
      </x:c>
      <x:c r="I26" s="302" t="str"/>
      <x:c r="J26" s="120" t="str"/>
    </x:row>
    <x:row r="27">
      <x:c r="A27" s="119" t="str">
        <x:v>TL-017</x:v>
      </x:c>
      <x:c r="B27" s="302" t="str">
        <x:v>Planning</x:v>
      </x:c>
      <x:c r="C27" s="302" t="str">
        <x:v>Establish energy baselines</x:v>
      </x:c>
      <x:c r="D27" s="302" t="str">
        <x:v>Create representative baseline references for EnPIs.</x:v>
      </x:c>
      <x:c r="E27" s="302" t="str">
        <x:v>Energy baseline register</x:v>
      </x:c>
      <x:c r="F27" s="302" t="str">
        <x:v>Energy Analyst</x:v>
      </x:c>
      <x:c r="G27" s="302" t="str">
        <x:v>TL-016</x:v>
      </x:c>
      <x:c r="H27" s="302" t="str">
        <x:v>Baseline method and approval</x:v>
      </x:c>
      <x:c r="I27" s="302" t="str"/>
      <x:c r="J27" s="120" t="str"/>
    </x:row>
    <x:row r="28">
      <x:c r="A28" s="119" t="str">
        <x:v>TL-018</x:v>
      </x:c>
      <x:c r="B28" s="302" t="str">
        <x:v>Planning</x:v>
      </x:c>
      <x:c r="C28" s="302" t="str">
        <x:v>Create energy data collection plan</x:v>
      </x:c>
      <x:c r="D28" s="302" t="str">
        <x:v>Define meters, data sources, collection frequency and data-quality controls.</x:v>
      </x:c>
      <x:c r="E28" s="302" t="str">
        <x:v>Energy data collection plan</x:v>
      </x:c>
      <x:c r="F28" s="302" t="str">
        <x:v>Energy Manager / Metering Owner</x:v>
      </x:c>
      <x:c r="G28" s="302" t="str">
        <x:v>TL-016, TL-017</x:v>
      </x:c>
      <x:c r="H28" s="302" t="str">
        <x:v>Meter/data plan</x:v>
      </x:c>
      <x:c r="I28" s="302" t="str"/>
      <x:c r="J28" s="120" t="str"/>
    </x:row>
    <x:row r="29">
      <x:c r="A29" s="119" t="str">
        <x:v>TL-019</x:v>
      </x:c>
      <x:c r="B29" s="302" t="str">
        <x:v>Planning</x:v>
      </x:c>
      <x:c r="C29" s="302" t="str">
        <x:v>Set energy objectives, targets and action plans</x:v>
      </x:c>
      <x:c r="D29" s="302" t="str">
        <x:v>Translate energy review priorities into measurable implementation and improvement actions.</x:v>
      </x:c>
      <x:c r="E29" s="302" t="str">
        <x:v>Objectives, targets &amp; action plans</x:v>
      </x:c>
      <x:c r="F29" s="302" t="str">
        <x:v>Top Management / Energy Manager</x:v>
      </x:c>
      <x:c r="G29" s="302" t="str">
        <x:v>TL-013, TL-016, TL-017</x:v>
      </x:c>
      <x:c r="H29" s="302" t="str">
        <x:v>Approved objectives and action plans</x:v>
      </x:c>
      <x:c r="I29" s="302" t="str"/>
      <x:c r="J29" s="120" t="str"/>
    </x:row>
    <x:row r="30">
      <x:c r="A30" s="119" t="str">
        <x:v>TL-020</x:v>
      </x:c>
      <x:c r="B30" s="302" t="str">
        <x:v>Support</x:v>
      </x:c>
      <x:c r="C30" s="302" t="str">
        <x:v>Perform competence and training needs analysis</x:v>
      </x:c>
      <x:c r="D30" s="302" t="str">
        <x:v>Ensure roles affecting energy performance are competent.</x:v>
      </x:c>
      <x:c r="E30" s="302" t="str">
        <x:v>Training / competence plan</x:v>
      </x:c>
      <x:c r="F30" s="302" t="str">
        <x:v>HR / Energy Manager</x:v>
      </x:c>
      <x:c r="G30" s="302" t="str">
        <x:v>TL-009, TL-014</x:v>
      </x:c>
      <x:c r="H30" s="302" t="str">
        <x:v>Competence matrix</x:v>
      </x:c>
      <x:c r="I30" s="302" t="str"/>
      <x:c r="J30" s="120" t="str"/>
    </x:row>
    <x:row r="31">
      <x:c r="A31" s="119" t="str">
        <x:v>TL-021</x:v>
      </x:c>
      <x:c r="B31" s="302" t="str">
        <x:v>Support</x:v>
      </x:c>
      <x:c r="C31" s="302" t="str">
        <x:v>Deliver awareness and role-based training</x:v>
      </x:c>
      <x:c r="D31" s="302" t="str">
        <x:v>Build practical understanding of SEUs, controls and EnMS responsibilities.</x:v>
      </x:c>
      <x:c r="E31" s="302" t="str">
        <x:v>Training records</x:v>
      </x:c>
      <x:c r="F31" s="302" t="str">
        <x:v>HR / Energy Manager</x:v>
      </x:c>
      <x:c r="G31" s="302" t="str">
        <x:v>TL-020</x:v>
      </x:c>
      <x:c r="H31" s="302" t="str">
        <x:v>Attendance / competence evidence</x:v>
      </x:c>
      <x:c r="I31" s="302" t="str"/>
      <x:c r="J31" s="120" t="str"/>
    </x:row>
    <x:row r="32">
      <x:c r="A32" s="119" t="str">
        <x:v>TL-022</x:v>
      </x:c>
      <x:c r="B32" s="302" t="str">
        <x:v>Support</x:v>
      </x:c>
      <x:c r="C32" s="302" t="str">
        <x:v>Establish communication arrangements</x:v>
      </x:c>
      <x:c r="D32" s="302" t="str">
        <x:v>Define internal and external communication for the EnMS.</x:v>
      </x:c>
      <x:c r="E32" s="302" t="str">
        <x:v>Communication plan</x:v>
      </x:c>
      <x:c r="F32" s="302" t="str">
        <x:v>EnMS Coordinator</x:v>
      </x:c>
      <x:c r="G32" s="302" t="str">
        <x:v>TL-009</x:v>
      </x:c>
      <x:c r="H32" s="302" t="str">
        <x:v>Approved communication plan</x:v>
      </x:c>
      <x:c r="I32" s="302" t="str"/>
      <x:c r="J32" s="120" t="str"/>
    </x:row>
    <x:row r="33">
      <x:c r="A33" s="119" t="str">
        <x:v>TL-023</x:v>
      </x:c>
      <x:c r="B33" s="302" t="str">
        <x:v>Support</x:v>
      </x:c>
      <x:c r="C33" s="302" t="str">
        <x:v>Establish documented information controls</x:v>
      </x:c>
      <x:c r="D33" s="302" t="str">
        <x:v>Ensure documents and records are controlled, available and protected.</x:v>
      </x:c>
      <x:c r="E33" s="302" t="str">
        <x:v>Document control process</x:v>
      </x:c>
      <x:c r="F33" s="302" t="str">
        <x:v>Document Controller</x:v>
      </x:c>
      <x:c r="G33" s="302" t="str">
        <x:v>TL-004</x:v>
      </x:c>
      <x:c r="H33" s="302" t="str">
        <x:v>Procedure and master register</x:v>
      </x:c>
      <x:c r="I33" s="302" t="str"/>
      <x:c r="J33" s="120" t="str"/>
    </x:row>
    <x:row r="34">
      <x:c r="A34" s="119" t="str">
        <x:v>TL-024</x:v>
      </x:c>
      <x:c r="B34" s="302" t="str">
        <x:v>Operation</x:v>
      </x:c>
      <x:c r="C34" s="302" t="str">
        <x:v>Define operational controls for SEUs</x:v>
      </x:c>
      <x:c r="D34" s="302" t="str">
        <x:v>Control operating parameters that materially affect energy performance.</x:v>
      </x:c>
      <x:c r="E34" s="302" t="str">
        <x:v>SEU operating controls</x:v>
      </x:c>
      <x:c r="F34" s="302" t="str">
        <x:v>Operations / Maintenance</x:v>
      </x:c>
      <x:c r="G34" s="302" t="str">
        <x:v>TL-014, TL-016</x:v>
      </x:c>
      <x:c r="H34" s="302" t="str">
        <x:v>Procedures, setpoints, logs</x:v>
      </x:c>
      <x:c r="I34" s="302" t="str"/>
      <x:c r="J34" s="120" t="str"/>
    </x:row>
    <x:row r="35">
      <x:c r="A35" s="119" t="str">
        <x:v>TL-025</x:v>
      </x:c>
      <x:c r="B35" s="302" t="str">
        <x:v>Operation</x:v>
      </x:c>
      <x:c r="C35" s="302" t="str">
        <x:v>Align preventive maintenance with SEU performance</x:v>
      </x:c>
      <x:c r="D35" s="302" t="str">
        <x:v>Integrate energy performance considerations into maintenance practices.</x:v>
      </x:c>
      <x:c r="E35" s="302" t="str">
        <x:v>SEU maintenance controls</x:v>
      </x:c>
      <x:c r="F35" s="302" t="str">
        <x:v>Maintenance Manager</x:v>
      </x:c>
      <x:c r="G35" s="302" t="str">
        <x:v>TL-014</x:v>
      </x:c>
      <x:c r="H35" s="302" t="str">
        <x:v>PM tasks and records</x:v>
      </x:c>
      <x:c r="I35" s="302" t="str"/>
      <x:c r="J35" s="120" t="str"/>
    </x:row>
    <x:row r="36">
      <x:c r="A36" s="119" t="str">
        <x:v>TL-026</x:v>
      </x:c>
      <x:c r="B36" s="302" t="str">
        <x:v>Operation</x:v>
      </x:c>
      <x:c r="C36" s="302" t="str">
        <x:v>Integrate energy performance into design</x:v>
      </x:c>
      <x:c r="D36" s="302" t="str">
        <x:v>Consider improvement opportunities in relevant design and modification activities.</x:v>
      </x:c>
      <x:c r="E36" s="302" t="str">
        <x:v>Design review process</x:v>
      </x:c>
      <x:c r="F36" s="302" t="str">
        <x:v>Engineering Manager</x:v>
      </x:c>
      <x:c r="G36" s="302" t="str">
        <x:v>TL-019</x:v>
      </x:c>
      <x:c r="H36" s="302" t="str">
        <x:v>Design review records</x:v>
      </x:c>
      <x:c r="I36" s="302" t="str"/>
      <x:c r="J36" s="120" t="str"/>
    </x:row>
    <x:row r="37">
      <x:c r="A37" s="119" t="str">
        <x:v>TL-027</x:v>
      </x:c>
      <x:c r="B37" s="302" t="str">
        <x:v>Operation</x:v>
      </x:c>
      <x:c r="C37" s="302" t="str">
        <x:v>Integrate energy performance into procurement</x:v>
      </x:c>
      <x:c r="D37" s="302" t="str">
        <x:v>Define energy-related procurement specifications and evaluation criteria.</x:v>
      </x:c>
      <x:c r="E37" s="302" t="str">
        <x:v>Procurement criteria</x:v>
      </x:c>
      <x:c r="F37" s="302" t="str">
        <x:v>Procurement Manager</x:v>
      </x:c>
      <x:c r="G37" s="302" t="str">
        <x:v>TL-019</x:v>
      </x:c>
      <x:c r="H37" s="302" t="str">
        <x:v>Tender/specification criteria</x:v>
      </x:c>
      <x:c r="I37" s="302" t="str"/>
      <x:c r="J37" s="120" t="str"/>
    </x:row>
    <x:row r="38">
      <x:c r="A38" s="119" t="str">
        <x:v>TL-028</x:v>
      </x:c>
      <x:c r="B38" s="302" t="str">
        <x:v>Performance Evaluation</x:v>
      </x:c>
      <x:c r="C38" s="302" t="str">
        <x:v>Implement monitoring, measurement and analysis</x:v>
      </x:c>
      <x:c r="D38" s="302" t="str">
        <x:v>Generate reliable information for EnPI, baseline and objective review.</x:v>
      </x:c>
      <x:c r="E38" s="302" t="str">
        <x:v>Monitoring &amp; analysis routine</x:v>
      </x:c>
      <x:c r="F38" s="302" t="str">
        <x:v>Energy Analyst</x:v>
      </x:c>
      <x:c r="G38" s="302" t="str">
        <x:v>TL-018</x:v>
      </x:c>
      <x:c r="H38" s="302" t="str">
        <x:v>Dashboards / trend reports</x:v>
      </x:c>
      <x:c r="I38" s="302" t="str"/>
      <x:c r="J38" s="120" t="str"/>
    </x:row>
    <x:row r="39">
      <x:c r="A39" s="119" t="str">
        <x:v>TL-029</x:v>
      </x:c>
      <x:c r="B39" s="302" t="str">
        <x:v>Performance Evaluation</x:v>
      </x:c>
      <x:c r="C39" s="302" t="str">
        <x:v>Verify metering and data quality</x:v>
      </x:c>
      <x:c r="D39" s="302" t="str">
        <x:v>Maintain confidence in energy data used for decisions.</x:v>
      </x:c>
      <x:c r="E39" s="302" t="str">
        <x:v>Meter verification / calibration evidence</x:v>
      </x:c>
      <x:c r="F39" s="302" t="str">
        <x:v>Utilities / Maintenance</x:v>
      </x:c>
      <x:c r="G39" s="302" t="str">
        <x:v>TL-018</x:v>
      </x:c>
      <x:c r="H39" s="302" t="str">
        <x:v>Meter register / verification records</x:v>
      </x:c>
      <x:c r="I39" s="302" t="str"/>
      <x:c r="J39" s="120" t="str"/>
    </x:row>
    <x:row r="40">
      <x:c r="A40" s="119" t="str">
        <x:v>TL-030</x:v>
      </x:c>
      <x:c r="B40" s="302" t="str">
        <x:v>Performance Evaluation</x:v>
      </x:c>
      <x:c r="C40" s="302" t="str">
        <x:v>Establish internal audit programme</x:v>
      </x:c>
      <x:c r="D40" s="302" t="str">
        <x:v>Plan audit coverage, timing and competence.</x:v>
      </x:c>
      <x:c r="E40" s="302" t="str">
        <x:v>Internal audit programme</x:v>
      </x:c>
      <x:c r="F40" s="302" t="str">
        <x:v>Lead Internal Auditor</x:v>
      </x:c>
      <x:c r="G40" s="302" t="str">
        <x:v>TL-023, TL-024</x:v>
      </x:c>
      <x:c r="H40" s="302" t="str">
        <x:v>Approved audit programme</x:v>
      </x:c>
      <x:c r="I40" s="302" t="str"/>
      <x:c r="J40" s="120" t="str"/>
    </x:row>
    <x:row r="41">
      <x:c r="A41" s="119" t="str">
        <x:v>TL-031</x:v>
      </x:c>
      <x:c r="B41" s="302" t="str">
        <x:v>Performance Evaluation</x:v>
      </x:c>
      <x:c r="C41" s="302" t="str">
        <x:v>Conduct internal EnMS audit</x:v>
      </x:c>
      <x:c r="D41" s="302" t="str">
        <x:v>Confirm implementation and identify evidence-based findings.</x:v>
      </x:c>
      <x:c r="E41" s="302" t="str">
        <x:v>Audit report &amp; actions</x:v>
      </x:c>
      <x:c r="F41" s="302" t="str">
        <x:v>Lead Internal Auditor</x:v>
      </x:c>
      <x:c r="G41" s="302" t="str">
        <x:v>TL-030</x:v>
      </x:c>
      <x:c r="H41" s="302" t="str">
        <x:v>Audit records</x:v>
      </x:c>
      <x:c r="I41" s="302" t="str"/>
      <x:c r="J41" s="120" t="str"/>
    </x:row>
    <x:row r="42">
      <x:c r="A42" s="119" t="str">
        <x:v>TL-032</x:v>
      </x:c>
      <x:c r="B42" s="302" t="str">
        <x:v>Performance Evaluation</x:v>
      </x:c>
      <x:c r="C42" s="302" t="str">
        <x:v>Conduct management review</x:v>
      </x:c>
      <x:c r="D42" s="302" t="str">
        <x:v>Evaluate EnMS performance and make strategic decisions.</x:v>
      </x:c>
      <x:c r="E42" s="302" t="str">
        <x:v>Management review minutes &amp; actions</x:v>
      </x:c>
      <x:c r="F42" s="302" t="str">
        <x:v>Top Management / Energy Manager</x:v>
      </x:c>
      <x:c r="G42" s="302" t="str">
        <x:v>TL-028, TL-031</x:v>
      </x:c>
      <x:c r="H42" s="302" t="str">
        <x:v>Approved minutes/actions</x:v>
      </x:c>
      <x:c r="I42" s="302" t="str"/>
      <x:c r="J42" s="120" t="str"/>
    </x:row>
    <x:row r="43">
      <x:c r="A43" s="119" t="str">
        <x:v>TL-033</x:v>
      </x:c>
      <x:c r="B43" s="302" t="str">
        <x:v>Improvement</x:v>
      </x:c>
      <x:c r="C43" s="302" t="str">
        <x:v>Close nonconformities and corrective actions</x:v>
      </x:c>
      <x:c r="D43" s="302" t="str">
        <x:v>Correct identified issues and verify effectiveness.</x:v>
      </x:c>
      <x:c r="E43" s="302" t="str">
        <x:v>Closed CAPA records</x:v>
      </x:c>
      <x:c r="F43" s="302" t="str">
        <x:v>Process Owners / EnMS Coordinator</x:v>
      </x:c>
      <x:c r="G43" s="302" t="str">
        <x:v>TL-031</x:v>
      </x:c>
      <x:c r="H43" s="302" t="str">
        <x:v>Corrective action evidence</x:v>
      </x:c>
      <x:c r="I43" s="302" t="str"/>
      <x:c r="J43" s="120" t="str"/>
    </x:row>
    <x:row r="44">
      <x:c r="A44" s="119" t="str">
        <x:v>TL-034</x:v>
      </x:c>
      <x:c r="B44" s="302" t="str">
        <x:v>Improvement</x:v>
      </x:c>
      <x:c r="C44" s="302" t="str">
        <x:v>Verify energy performance improvements</x:v>
      </x:c>
      <x:c r="D44" s="302" t="str">
        <x:v>Confirm actual improvement against baselines/EnPIs.</x:v>
      </x:c>
      <x:c r="E44" s="302" t="str">
        <x:v>Verified savings / performance report</x:v>
      </x:c>
      <x:c r="F44" s="302" t="str">
        <x:v>Energy Analyst / Finance</x:v>
      </x:c>
      <x:c r="G44" s="302" t="str">
        <x:v>TL-028, TL-019</x:v>
      </x:c>
      <x:c r="H44" s="302" t="str">
        <x:v>Measurement/analysis evidence</x:v>
      </x:c>
      <x:c r="I44" s="302" t="str"/>
      <x:c r="J44" s="120" t="str"/>
    </x:row>
    <x:row r="45">
      <x:c r="A45" s="119" t="str">
        <x:v>TL-035</x:v>
      </x:c>
      <x:c r="B45" s="302" t="str">
        <x:v>Certification Readiness</x:v>
      </x:c>
      <x:c r="C45" s="302" t="str">
        <x:v>Complete final readiness review</x:v>
      </x:c>
      <x:c r="D45" s="302" t="str">
        <x:v>Check system maturity, open gaps and objective evidence before certification.</x:v>
      </x:c>
      <x:c r="E45" s="302" t="str">
        <x:v>Readiness review report</x:v>
      </x:c>
      <x:c r="F45" s="302" t="str">
        <x:v>Energy Manager / Lead Auditor</x:v>
      </x:c>
      <x:c r="G45" s="302" t="str">
        <x:v>TL-031, TL-032, TL-033</x:v>
      </x:c>
      <x:c r="H45" s="302" t="str">
        <x:v>Readiness checklist</x:v>
      </x:c>
      <x:c r="I45" s="302" t="str"/>
      <x:c r="J45" s="120" t="str"/>
    </x:row>
    <x:row r="46">
      <x:c r="A46" s="121" t="str">
        <x:v>TL-036</x:v>
      </x:c>
      <x:c r="B46" s="303" t="str">
        <x:v>Certification Readiness</x:v>
      </x:c>
      <x:c r="C46" s="303" t="str">
        <x:v>Close pre-certification actions</x:v>
      </x:c>
      <x:c r="D46" s="303" t="str">
        <x:v>Resolve critical gaps and organize certification evidence.</x:v>
      </x:c>
      <x:c r="E46" s="303" t="str">
        <x:v>Closed readiness action plan</x:v>
      </x:c>
      <x:c r="F46" s="303" t="str">
        <x:v>Process Owners</x:v>
      </x:c>
      <x:c r="G46" s="303" t="str">
        <x:v>TL-035</x:v>
      </x:c>
      <x:c r="H46" s="303" t="str">
        <x:v>Closure evidence</x:v>
      </x:c>
      <x:c r="I46" s="303" t="str"/>
      <x:c r="J46" s="122" t="str"/>
    </x:row>
  </x:sheetData>
  <x:mergeCells>
    <x:mergeCell ref="A1:J1"/>
    <x:mergeCell ref="A7:J7"/>
  </x:mergeCells>
  <x:dataValidations count="1">
    <x:dataValidation type="list" sqref="I11:I46">
      <x:formula1>"Yes,No,N/A"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7be9b64a34d42ea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2" hidden="0" customWidth="1"/>
    <x:col min="3" max="3" width="40" hidden="0" customWidth="1"/>
    <x:col min="4" max="4" width="30" hidden="0" customWidth="1"/>
    <x:col min="5" max="5" width="22" hidden="0" customWidth="1"/>
    <x:col min="6" max="6" width="11" hidden="0" customWidth="1"/>
    <x:col min="7" max="7" width="13" hidden="0" customWidth="1"/>
    <x:col min="8" max="8" width="13" hidden="0" customWidth="1"/>
    <x:col min="9" max="9" width="13" hidden="0" customWidth="1"/>
    <x:col min="10" max="10" width="16" hidden="0" customWidth="1"/>
    <x:col min="11" max="11" width="14" hidden="0" customWidth="1"/>
    <x:col min="12" max="12" width="12" hidden="0" customWidth="1"/>
    <x:col min="13" max="13" width="30" hidden="0" customWidth="1"/>
    <x:col min="14" max="14" width="32" hidden="0" customWidth="1"/>
    <x:col min="15" max="15" width="30" hidden="0" customWidth="1"/>
    <x:col min="16" max="16" width="14" hidden="0" customWidth="1"/>
  </x:cols>
  <x:sheetData>
    <x:row r="1" ht="34" customHeight="1">
      <x:c r="A1" s="169" t="str">
        <x:v>Energy Management Implementation Project Plan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  <x:c r="N1" s="169"/>
      <x:c r="O1" s="169"/>
      <x:c r="P1" s="169"/>
    </x:row>
    <x:row r="3">
      <x:c r="A3" s="235" t="str">
        <x:v>Document Code</x:v>
      </x:c>
      <x:c r="B3" s="196" t="str">
        <x:v>EnMS-PLN-001</x:v>
      </x:c>
      <x:c r="C3" s="239" t="str">
        <x:v>Version</x:v>
      </x:c>
      <x:c r="D3" s="196" t="str">
        <x:v>1.0</x:v>
      </x:c>
      <x:c r="E3" s="239" t="str">
        <x:v>Classification</x:v>
      </x:c>
      <x:c r="F3" s="197" t="str">
        <x:v>INTERNAL</x:v>
      </x:c>
    </x:row>
    <x:row r="4">
      <x:c r="A4" s="243" t="str">
        <x:v>Applicable Standard</x:v>
      </x:c>
      <x:c r="B4" s="199" t="str">
        <x:v>ISO 50001:2018 + Amendment 1:2024</x:v>
      </x:c>
      <x:c r="C4" s="247" t="str">
        <x:v>Effective Date</x:v>
      </x:c>
      <x:c r="D4" s="200" t="n">
        <x:v>46284</x:v>
      </x:c>
      <x:c r="E4" s="247" t="str">
        <x:v>Document Owner</x:v>
      </x:c>
      <x:c r="F4" s="201" t="str">
        <x:v>[DOCUMENT OWNER]</x:v>
      </x:c>
    </x:row>
    <x:row r="5">
      <x:c r="A5" s="251" t="str">
        <x:v>Website</x:v>
      </x:c>
      <x:c r="B5" s="203" t="str">
        <x:v>www.iso-toolkits.org</x:v>
      </x:c>
      <x:c r="C5" s="255" t="str">
        <x:v>Email</x:v>
      </x:c>
      <x:c r="D5" s="203" t="str">
        <x:v>info@iso-toolkits.org</x:v>
      </x:c>
      <x:c r="E5" s="255" t="str">
        <x:v>Organization</x:v>
      </x:c>
      <x:c r="F5" s="204" t="str">
        <x:v>[ORGANIZATION NAME]</x:v>
      </x:c>
    </x:row>
    <x:row r="7">
      <x:c r="A7" s="264" t="str">
        <x:v>[Note] The first five rows are Example Data only. Use Data Type = Actual Data for the live implementation plan; dashboard KPIs exclude Example Data.</x:v>
      </x:c>
      <x:c r="B7" s="265"/>
      <x:c r="C7" s="265"/>
      <x:c r="D7" s="265"/>
      <x:c r="E7" s="265"/>
      <x:c r="F7" s="265"/>
      <x:c r="G7" s="265"/>
      <x:c r="H7" s="265"/>
      <x:c r="I7" s="265"/>
      <x:c r="J7" s="265"/>
      <x:c r="K7" s="265"/>
      <x:c r="L7" s="265"/>
      <x:c r="M7" s="265"/>
      <x:c r="N7" s="265"/>
      <x:c r="O7" s="265"/>
      <x:c r="P7" s="266"/>
    </x:row>
    <x:row r="10">
      <x:c r="A10" s="285" t="str">
        <x:v>Task ID</x:v>
      </x:c>
      <x:c r="B10" s="286" t="str">
        <x:v>Phase</x:v>
      </x:c>
      <x:c r="C10" s="286" t="str">
        <x:v>Activity</x:v>
      </x:c>
      <x:c r="D10" s="286" t="str">
        <x:v>Key Deliverable</x:v>
      </x:c>
      <x:c r="E10" s="286" t="str">
        <x:v>Owner Role</x:v>
      </x:c>
      <x:c r="F10" s="286" t="str">
        <x:v>Priority</x:v>
      </x:c>
      <x:c r="G10" s="286" t="str">
        <x:v>Planned Start</x:v>
      </x:c>
      <x:c r="H10" s="286" t="str">
        <x:v>Due Date</x:v>
      </x:c>
      <x:c r="I10" s="286" t="str">
        <x:v>Duration (days)</x:v>
      </x:c>
      <x:c r="J10" s="286" t="str">
        <x:v>Dependency</x:v>
      </x:c>
      <x:c r="K10" s="286" t="str">
        <x:v>Status</x:v>
      </x:c>
      <x:c r="L10" s="286" t="str">
        <x:v>% Complete</x:v>
      </x:c>
      <x:c r="M10" s="286" t="str">
        <x:v>Evidence / Link</x:v>
      </x:c>
      <x:c r="N10" s="286" t="str">
        <x:v>Risk / Issue</x:v>
      </x:c>
      <x:c r="O10" s="286" t="str">
        <x:v>Next Step</x:v>
      </x:c>
      <x:c r="P10" s="287" t="str">
        <x:v>Data Type</x:v>
      </x:c>
    </x:row>
    <x:row r="11">
      <x:c r="A11" s="119" t="str">
        <x:v>EX-PRJ-001</x:v>
      </x:c>
      <x:c r="B11" s="302" t="str">
        <x:v>Initiation</x:v>
      </x:c>
      <x:c r="C11" s="302" t="str">
        <x:v>Appoint executive sponsor and Energy Manager</x:v>
      </x:c>
      <x:c r="D11" s="302" t="str">
        <x:v>Approved appointments</x:v>
      </x:c>
      <x:c r="E11" s="302" t="str">
        <x:v>Top Management</x:v>
      </x:c>
      <x:c r="F11" s="302" t="str">
        <x:v>High</x:v>
      </x:c>
      <x:c r="G11" s="308" t="n">
        <x:v>46286</x:v>
      </x:c>
      <x:c r="H11" s="308" t="n">
        <x:v>46290</x:v>
      </x:c>
      <x:c r="I11" s="302" t="n">
        <x:f>IF(A11="","",IF(OR(G11="",H11=""),"",H11-G11+1))</x:f>
        <x:v>5</x:v>
      </x:c>
      <x:c r="J11" s="302" t="str"/>
      <x:c r="K11" s="302" t="str">
        <x:v>Completed</x:v>
      </x:c>
      <x:c r="L11" s="312" t="n">
        <x:v>1</x:v>
      </x:c>
      <x:c r="M11" s="302" t="str">
        <x:v>Signed appointment memo</x:v>
      </x:c>
      <x:c r="N11" s="302" t="str"/>
      <x:c r="O11" s="302" t="str">
        <x:v>Launch project charter</x:v>
      </x:c>
      <x:c r="P11" s="120" t="str">
        <x:v>Example Data</x:v>
      </x:c>
    </x:row>
    <x:row r="12">
      <x:c r="A12" s="119" t="str">
        <x:v>EX-PRJ-002</x:v>
      </x:c>
      <x:c r="B12" s="302" t="str">
        <x:v>Context &amp; Scope</x:v>
      </x:c>
      <x:c r="C12" s="302" t="str">
        <x:v>Define EnMS scope and boundaries</x:v>
      </x:c>
      <x:c r="D12" s="302" t="str">
        <x:v>Approved scope statement</x:v>
      </x:c>
      <x:c r="E12" s="302" t="str">
        <x:v>Energy Manager</x:v>
      </x:c>
      <x:c r="F12" s="302" t="str">
        <x:v>High</x:v>
      </x:c>
      <x:c r="G12" s="308" t="n">
        <x:v>46293</x:v>
      </x:c>
      <x:c r="H12" s="308" t="n">
        <x:v>46302</x:v>
      </x:c>
      <x:c r="I12" s="302" t="n">
        <x:f>IF(A12="","",IF(OR(G12="",H12=""),"",H12-G12+1))</x:f>
        <x:v>10</x:v>
      </x:c>
      <x:c r="J12" s="302" t="str">
        <x:v>EX-PRJ-001</x:v>
      </x:c>
      <x:c r="K12" s="302" t="str">
        <x:v>In Progress</x:v>
      </x:c>
      <x:c r="L12" s="312" t="n">
        <x:v>0.55</x:v>
      </x:c>
      <x:c r="M12" s="302" t="str">
        <x:v>Draft scope v0.2</x:v>
      </x:c>
      <x:c r="N12" s="302" t="str">
        <x:v>Remote warehouse boundary needs confirmation</x:v>
      </x:c>
      <x:c r="O12" s="302" t="str">
        <x:v>Confirm site boundary</x:v>
      </x:c>
      <x:c r="P12" s="120" t="str">
        <x:v>Example Data</x:v>
      </x:c>
    </x:row>
    <x:row r="13">
      <x:c r="A13" s="119" t="str">
        <x:v>EX-PRJ-003</x:v>
      </x:c>
      <x:c r="B13" s="302" t="str">
        <x:v>Planning</x:v>
      </x:c>
      <x:c r="C13" s="302" t="str">
        <x:v>Collect historical energy data</x:v>
      </x:c>
      <x:c r="D13" s="302" t="str">
        <x:v>Validated 24-month data pack</x:v>
      </x:c>
      <x:c r="E13" s="302" t="str">
        <x:v>Energy Analyst</x:v>
      </x:c>
      <x:c r="F13" s="302" t="str">
        <x:v>High</x:v>
      </x:c>
      <x:c r="G13" s="308" t="n">
        <x:v>46296</x:v>
      </x:c>
      <x:c r="H13" s="308" t="n">
        <x:v>46315</x:v>
      </x:c>
      <x:c r="I13" s="302" t="n">
        <x:f>IF(A13="","",IF(OR(G13="",H13=""),"",H13-G13+1))</x:f>
        <x:v>20</x:v>
      </x:c>
      <x:c r="J13" s="302" t="str">
        <x:v>EX-PRJ-001</x:v>
      </x:c>
      <x:c r="K13" s="302" t="str">
        <x:v>Open</x:v>
      </x:c>
      <x:c r="L13" s="312" t="n">
        <x:v>0.3</x:v>
      </x:c>
      <x:c r="M13" s="302" t="str">
        <x:v>Electricity and gas data received</x:v>
      </x:c>
      <x:c r="N13" s="302" t="str">
        <x:v>Missing sub-meter export for Line 4</x:v>
      </x:c>
      <x:c r="O13" s="302" t="str">
        <x:v>Recover missing data</x:v>
      </x:c>
      <x:c r="P13" s="120" t="str">
        <x:v>Example Data</x:v>
      </x:c>
    </x:row>
    <x:row r="14">
      <x:c r="A14" s="119" t="str">
        <x:v>EX-PRJ-004</x:v>
      </x:c>
      <x:c r="B14" s="302" t="str">
        <x:v>Support</x:v>
      </x:c>
      <x:c r="C14" s="302" t="str">
        <x:v>Establish documented information controls</x:v>
      </x:c>
      <x:c r="D14" s="302" t="str">
        <x:v>EnMS document control process</x:v>
      </x:c>
      <x:c r="E14" s="302" t="str">
        <x:v>Document Controller</x:v>
      </x:c>
      <x:c r="F14" s="302" t="str">
        <x:v>Medium</x:v>
      </x:c>
      <x:c r="G14" s="308" t="n">
        <x:v>46300</x:v>
      </x:c>
      <x:c r="H14" s="308" t="n">
        <x:v>46311</x:v>
      </x:c>
      <x:c r="I14" s="302" t="n">
        <x:f>IF(A14="","",IF(OR(G14="",H14=""),"",H14-G14+1))</x:f>
        <x:v>12</x:v>
      </x:c>
      <x:c r="J14" s="302" t="str">
        <x:v>EX-PRJ-001</x:v>
      </x:c>
      <x:c r="K14" s="302" t="str">
        <x:v>Blocked</x:v>
      </x:c>
      <x:c r="L14" s="312" t="n">
        <x:v>0.15</x:v>
      </x:c>
      <x:c r="M14" s="302" t="str">
        <x:v>Existing IMS document procedure</x:v>
      </x:c>
      <x:c r="N14" s="302" t="str">
        <x:v>Repository permissions pending</x:v>
      </x:c>
      <x:c r="O14" s="302" t="str">
        <x:v>Confirm controlled workspace</x:v>
      </x:c>
      <x:c r="P14" s="120" t="str">
        <x:v>Example Data</x:v>
      </x:c>
    </x:row>
    <x:row r="15">
      <x:c r="A15" s="119" t="str">
        <x:v>EX-PRJ-005</x:v>
      </x:c>
      <x:c r="B15" s="302" t="str">
        <x:v>Performance Evaluation</x:v>
      </x:c>
      <x:c r="C15" s="302" t="str">
        <x:v>Plan internal audit programme</x:v>
      </x:c>
      <x:c r="D15" s="302" t="str">
        <x:v>Approved audit programme</x:v>
      </x:c>
      <x:c r="E15" s="302" t="str">
        <x:v>Lead Internal Auditor</x:v>
      </x:c>
      <x:c r="F15" s="302" t="str">
        <x:v>Medium</x:v>
      </x:c>
      <x:c r="G15" s="308" t="n">
        <x:v>46335</x:v>
      </x:c>
      <x:c r="H15" s="308" t="n">
        <x:v>46346</x:v>
      </x:c>
      <x:c r="I15" s="302" t="n">
        <x:f>IF(A15="","",IF(OR(G15="",H15=""),"",H15-G15+1))</x:f>
        <x:v>12</x:v>
      </x:c>
      <x:c r="J15" s="302" t="str">
        <x:v>EX-PRJ-002</x:v>
      </x:c>
      <x:c r="K15" s="302" t="str">
        <x:v>Planned</x:v>
      </x:c>
      <x:c r="L15" s="312" t="n">
        <x:v>0</x:v>
      </x:c>
      <x:c r="M15" s="302" t="str"/>
      <x:c r="N15" s="302" t="str">
        <x:v>Depends on core EnMS implementation</x:v>
      </x:c>
      <x:c r="O15" s="302" t="str">
        <x:v>Draft audit scope</x:v>
      </x:c>
      <x:c r="P15" s="120" t="str">
        <x:v>Example Data</x:v>
      </x:c>
    </x:row>
    <x:row r="16">
      <x:c r="A16" s="119" t="str"/>
      <x:c r="B16" s="302" t="str"/>
      <x:c r="C16" s="302" t="str"/>
      <x:c r="D16" s="302" t="str"/>
      <x:c r="E16" s="302" t="str"/>
      <x:c r="F16" s="302" t="str"/>
      <x:c r="G16" s="308" t="str"/>
      <x:c r="H16" s="308" t="str"/>
      <x:c r="I16" s="302" t="str">
        <x:f>IF(A16="","",IF(OR(G16="",H16=""),"",H16-G16+1))</x:f>
      </x:c>
      <x:c r="J16" s="302" t="str"/>
      <x:c r="K16" s="302" t="str"/>
      <x:c r="L16" s="312" t="str"/>
      <x:c r="M16" s="302" t="str"/>
      <x:c r="N16" s="302" t="str"/>
      <x:c r="O16" s="302" t="str"/>
      <x:c r="P16" s="120" t="str"/>
    </x:row>
    <x:row r="17">
      <x:c r="A17" s="119" t="str"/>
      <x:c r="B17" s="302" t="str"/>
      <x:c r="C17" s="302" t="str"/>
      <x:c r="D17" s="302" t="str"/>
      <x:c r="E17" s="302" t="str"/>
      <x:c r="F17" s="302" t="str"/>
      <x:c r="G17" s="308" t="str"/>
      <x:c r="H17" s="308" t="str"/>
      <x:c r="I17" s="302" t="str">
        <x:f>IF(A17="","",IF(OR(G17="",H17=""),"",H17-G17+1))</x:f>
      </x:c>
      <x:c r="J17" s="302" t="str"/>
      <x:c r="K17" s="302" t="str"/>
      <x:c r="L17" s="312" t="str"/>
      <x:c r="M17" s="302" t="str"/>
      <x:c r="N17" s="302" t="str"/>
      <x:c r="O17" s="302" t="str"/>
      <x:c r="P17" s="120" t="str"/>
    </x:row>
    <x:row r="18">
      <x:c r="A18" s="119" t="str"/>
      <x:c r="B18" s="302" t="str"/>
      <x:c r="C18" s="302" t="str"/>
      <x:c r="D18" s="302" t="str"/>
      <x:c r="E18" s="302" t="str"/>
      <x:c r="F18" s="302" t="str"/>
      <x:c r="G18" s="308" t="str"/>
      <x:c r="H18" s="308" t="str"/>
      <x:c r="I18" s="302" t="str">
        <x:f>IF(A18="","",IF(OR(G18="",H18=""),"",H18-G18+1))</x:f>
      </x:c>
      <x:c r="J18" s="302" t="str"/>
      <x:c r="K18" s="302" t="str"/>
      <x:c r="L18" s="312" t="str"/>
      <x:c r="M18" s="302" t="str"/>
      <x:c r="N18" s="302" t="str"/>
      <x:c r="O18" s="302" t="str"/>
      <x:c r="P18" s="120" t="str"/>
    </x:row>
    <x:row r="19">
      <x:c r="A19" s="119" t="str"/>
      <x:c r="B19" s="302" t="str"/>
      <x:c r="C19" s="302" t="str"/>
      <x:c r="D19" s="302" t="str"/>
      <x:c r="E19" s="302" t="str"/>
      <x:c r="F19" s="302" t="str"/>
      <x:c r="G19" s="308" t="str"/>
      <x:c r="H19" s="308" t="str"/>
      <x:c r="I19" s="302" t="str">
        <x:f>IF(A19="","",IF(OR(G19="",H19=""),"",H19-G19+1))</x:f>
      </x:c>
      <x:c r="J19" s="302" t="str"/>
      <x:c r="K19" s="302" t="str"/>
      <x:c r="L19" s="312" t="str"/>
      <x:c r="M19" s="302" t="str"/>
      <x:c r="N19" s="302" t="str"/>
      <x:c r="O19" s="302" t="str"/>
      <x:c r="P19" s="120" t="str"/>
    </x:row>
    <x:row r="20">
      <x:c r="A20" s="119" t="str"/>
      <x:c r="B20" s="302" t="str"/>
      <x:c r="C20" s="302" t="str"/>
      <x:c r="D20" s="302" t="str"/>
      <x:c r="E20" s="302" t="str"/>
      <x:c r="F20" s="302" t="str"/>
      <x:c r="G20" s="308" t="str"/>
      <x:c r="H20" s="308" t="str"/>
      <x:c r="I20" s="302" t="str">
        <x:f>IF(A20="","",IF(OR(G20="",H20=""),"",H20-G20+1))</x:f>
      </x:c>
      <x:c r="J20" s="302" t="str"/>
      <x:c r="K20" s="302" t="str"/>
      <x:c r="L20" s="312" t="str"/>
      <x:c r="M20" s="302" t="str"/>
      <x:c r="N20" s="302" t="str"/>
      <x:c r="O20" s="302" t="str"/>
      <x:c r="P20" s="120" t="str"/>
    </x:row>
    <x:row r="21">
      <x:c r="A21" s="119" t="str"/>
      <x:c r="B21" s="302" t="str"/>
      <x:c r="C21" s="302" t="str"/>
      <x:c r="D21" s="302" t="str"/>
      <x:c r="E21" s="302" t="str"/>
      <x:c r="F21" s="302" t="str"/>
      <x:c r="G21" s="308" t="str"/>
      <x:c r="H21" s="308" t="str"/>
      <x:c r="I21" s="302" t="str">
        <x:f>IF(A21="","",IF(OR(G21="",H21=""),"",H21-G21+1))</x:f>
      </x:c>
      <x:c r="J21" s="302" t="str"/>
      <x:c r="K21" s="302" t="str"/>
      <x:c r="L21" s="312" t="str"/>
      <x:c r="M21" s="302" t="str"/>
      <x:c r="N21" s="302" t="str"/>
      <x:c r="O21" s="302" t="str"/>
      <x:c r="P21" s="120" t="str"/>
    </x:row>
    <x:row r="22">
      <x:c r="A22" s="119" t="str"/>
      <x:c r="B22" s="302" t="str"/>
      <x:c r="C22" s="302" t="str"/>
      <x:c r="D22" s="302" t="str"/>
      <x:c r="E22" s="302" t="str"/>
      <x:c r="F22" s="302" t="str"/>
      <x:c r="G22" s="308" t="str"/>
      <x:c r="H22" s="308" t="str"/>
      <x:c r="I22" s="302" t="str">
        <x:f>IF(A22="","",IF(OR(G22="",H22=""),"",H22-G22+1))</x:f>
      </x:c>
      <x:c r="J22" s="302" t="str"/>
      <x:c r="K22" s="302" t="str"/>
      <x:c r="L22" s="312" t="str"/>
      <x:c r="M22" s="302" t="str"/>
      <x:c r="N22" s="302" t="str"/>
      <x:c r="O22" s="302" t="str"/>
      <x:c r="P22" s="120" t="str"/>
    </x:row>
    <x:row r="23">
      <x:c r="A23" s="119" t="str"/>
      <x:c r="B23" s="302" t="str"/>
      <x:c r="C23" s="302" t="str"/>
      <x:c r="D23" s="302" t="str"/>
      <x:c r="E23" s="302" t="str"/>
      <x:c r="F23" s="302" t="str"/>
      <x:c r="G23" s="308" t="str"/>
      <x:c r="H23" s="308" t="str"/>
      <x:c r="I23" s="302" t="str">
        <x:f>IF(A23="","",IF(OR(G23="",H23=""),"",H23-G23+1))</x:f>
      </x:c>
      <x:c r="J23" s="302" t="str"/>
      <x:c r="K23" s="302" t="str"/>
      <x:c r="L23" s="312" t="str"/>
      <x:c r="M23" s="302" t="str"/>
      <x:c r="N23" s="302" t="str"/>
      <x:c r="O23" s="302" t="str"/>
      <x:c r="P23" s="120" t="str"/>
    </x:row>
    <x:row r="24">
      <x:c r="A24" s="119" t="str"/>
      <x:c r="B24" s="302" t="str"/>
      <x:c r="C24" s="302" t="str"/>
      <x:c r="D24" s="302" t="str"/>
      <x:c r="E24" s="302" t="str"/>
      <x:c r="F24" s="302" t="str"/>
      <x:c r="G24" s="308" t="str"/>
      <x:c r="H24" s="308" t="str"/>
      <x:c r="I24" s="302" t="str">
        <x:f>IF(A24="","",IF(OR(G24="",H24=""),"",H24-G24+1))</x:f>
      </x:c>
      <x:c r="J24" s="302" t="str"/>
      <x:c r="K24" s="302" t="str"/>
      <x:c r="L24" s="312" t="str"/>
      <x:c r="M24" s="302" t="str"/>
      <x:c r="N24" s="302" t="str"/>
      <x:c r="O24" s="302" t="str"/>
      <x:c r="P24" s="120" t="str"/>
    </x:row>
    <x:row r="25">
      <x:c r="A25" s="119" t="str"/>
      <x:c r="B25" s="302" t="str"/>
      <x:c r="C25" s="302" t="str"/>
      <x:c r="D25" s="302" t="str"/>
      <x:c r="E25" s="302" t="str"/>
      <x:c r="F25" s="302" t="str"/>
      <x:c r="G25" s="308" t="str"/>
      <x:c r="H25" s="308" t="str"/>
      <x:c r="I25" s="302" t="str">
        <x:f>IF(A25="","",IF(OR(G25="",H25=""),"",H25-G25+1))</x:f>
      </x:c>
      <x:c r="J25" s="302" t="str"/>
      <x:c r="K25" s="302" t="str"/>
      <x:c r="L25" s="312" t="str"/>
      <x:c r="M25" s="302" t="str"/>
      <x:c r="N25" s="302" t="str"/>
      <x:c r="O25" s="302" t="str"/>
      <x:c r="P25" s="120" t="str"/>
    </x:row>
    <x:row r="26">
      <x:c r="A26" s="119" t="str"/>
      <x:c r="B26" s="302" t="str"/>
      <x:c r="C26" s="302" t="str"/>
      <x:c r="D26" s="302" t="str"/>
      <x:c r="E26" s="302" t="str"/>
      <x:c r="F26" s="302" t="str"/>
      <x:c r="G26" s="308" t="str"/>
      <x:c r="H26" s="308" t="str"/>
      <x:c r="I26" s="302" t="str">
        <x:f>IF(A26="","",IF(OR(G26="",H26=""),"",H26-G26+1))</x:f>
      </x:c>
      <x:c r="J26" s="302" t="str"/>
      <x:c r="K26" s="302" t="str"/>
      <x:c r="L26" s="312" t="str"/>
      <x:c r="M26" s="302" t="str"/>
      <x:c r="N26" s="302" t="str"/>
      <x:c r="O26" s="302" t="str"/>
      <x:c r="P26" s="120" t="str"/>
    </x:row>
    <x:row r="27">
      <x:c r="A27" s="119" t="str"/>
      <x:c r="B27" s="302" t="str"/>
      <x:c r="C27" s="302" t="str"/>
      <x:c r="D27" s="302" t="str"/>
      <x:c r="E27" s="302" t="str"/>
      <x:c r="F27" s="302" t="str"/>
      <x:c r="G27" s="308" t="str"/>
      <x:c r="H27" s="308" t="str"/>
      <x:c r="I27" s="302" t="str">
        <x:f>IF(A27="","",IF(OR(G27="",H27=""),"",H27-G27+1))</x:f>
      </x:c>
      <x:c r="J27" s="302" t="str"/>
      <x:c r="K27" s="302" t="str"/>
      <x:c r="L27" s="312" t="str"/>
      <x:c r="M27" s="302" t="str"/>
      <x:c r="N27" s="302" t="str"/>
      <x:c r="O27" s="302" t="str"/>
      <x:c r="P27" s="120" t="str"/>
    </x:row>
    <x:row r="28">
      <x:c r="A28" s="119" t="str"/>
      <x:c r="B28" s="302" t="str"/>
      <x:c r="C28" s="302" t="str"/>
      <x:c r="D28" s="302" t="str"/>
      <x:c r="E28" s="302" t="str"/>
      <x:c r="F28" s="302" t="str"/>
      <x:c r="G28" s="308" t="str"/>
      <x:c r="H28" s="308" t="str"/>
      <x:c r="I28" s="302" t="str">
        <x:f>IF(A28="","",IF(OR(G28="",H28=""),"",H28-G28+1))</x:f>
      </x:c>
      <x:c r="J28" s="302" t="str"/>
      <x:c r="K28" s="302" t="str"/>
      <x:c r="L28" s="312" t="str"/>
      <x:c r="M28" s="302" t="str"/>
      <x:c r="N28" s="302" t="str"/>
      <x:c r="O28" s="302" t="str"/>
      <x:c r="P28" s="120" t="str"/>
    </x:row>
    <x:row r="29">
      <x:c r="A29" s="119" t="str"/>
      <x:c r="B29" s="302" t="str"/>
      <x:c r="C29" s="302" t="str"/>
      <x:c r="D29" s="302" t="str"/>
      <x:c r="E29" s="302" t="str"/>
      <x:c r="F29" s="302" t="str"/>
      <x:c r="G29" s="308" t="str"/>
      <x:c r="H29" s="308" t="str"/>
      <x:c r="I29" s="302" t="str">
        <x:f>IF(A29="","",IF(OR(G29="",H29=""),"",H29-G29+1))</x:f>
      </x:c>
      <x:c r="J29" s="302" t="str"/>
      <x:c r="K29" s="302" t="str"/>
      <x:c r="L29" s="312" t="str"/>
      <x:c r="M29" s="302" t="str"/>
      <x:c r="N29" s="302" t="str"/>
      <x:c r="O29" s="302" t="str"/>
      <x:c r="P29" s="120" t="str"/>
    </x:row>
    <x:row r="30">
      <x:c r="A30" s="119" t="str"/>
      <x:c r="B30" s="302" t="str"/>
      <x:c r="C30" s="302" t="str"/>
      <x:c r="D30" s="302" t="str"/>
      <x:c r="E30" s="302" t="str"/>
      <x:c r="F30" s="302" t="str"/>
      <x:c r="G30" s="308" t="str"/>
      <x:c r="H30" s="308" t="str"/>
      <x:c r="I30" s="302" t="str">
        <x:f>IF(A30="","",IF(OR(G30="",H30=""),"",H30-G30+1))</x:f>
      </x:c>
      <x:c r="J30" s="302" t="str"/>
      <x:c r="K30" s="302" t="str"/>
      <x:c r="L30" s="312" t="str"/>
      <x:c r="M30" s="302" t="str"/>
      <x:c r="N30" s="302" t="str"/>
      <x:c r="O30" s="302" t="str"/>
      <x:c r="P30" s="120" t="str"/>
    </x:row>
    <x:row r="31">
      <x:c r="A31" s="119" t="str"/>
      <x:c r="B31" s="302" t="str"/>
      <x:c r="C31" s="302" t="str"/>
      <x:c r="D31" s="302" t="str"/>
      <x:c r="E31" s="302" t="str"/>
      <x:c r="F31" s="302" t="str"/>
      <x:c r="G31" s="308" t="str"/>
      <x:c r="H31" s="308" t="str"/>
      <x:c r="I31" s="302" t="str">
        <x:f>IF(A31="","",IF(OR(G31="",H31=""),"",H31-G31+1))</x:f>
      </x:c>
      <x:c r="J31" s="302" t="str"/>
      <x:c r="K31" s="302" t="str"/>
      <x:c r="L31" s="312" t="str"/>
      <x:c r="M31" s="302" t="str"/>
      <x:c r="N31" s="302" t="str"/>
      <x:c r="O31" s="302" t="str"/>
      <x:c r="P31" s="120" t="str"/>
    </x:row>
    <x:row r="32">
      <x:c r="A32" s="119" t="str"/>
      <x:c r="B32" s="302" t="str"/>
      <x:c r="C32" s="302" t="str"/>
      <x:c r="D32" s="302" t="str"/>
      <x:c r="E32" s="302" t="str"/>
      <x:c r="F32" s="302" t="str"/>
      <x:c r="G32" s="308" t="str"/>
      <x:c r="H32" s="308" t="str"/>
      <x:c r="I32" s="302" t="str">
        <x:f>IF(A32="","",IF(OR(G32="",H32=""),"",H32-G32+1))</x:f>
      </x:c>
      <x:c r="J32" s="302" t="str"/>
      <x:c r="K32" s="302" t="str"/>
      <x:c r="L32" s="312" t="str"/>
      <x:c r="M32" s="302" t="str"/>
      <x:c r="N32" s="302" t="str"/>
      <x:c r="O32" s="302" t="str"/>
      <x:c r="P32" s="120" t="str"/>
    </x:row>
    <x:row r="33">
      <x:c r="A33" s="119" t="str"/>
      <x:c r="B33" s="302" t="str"/>
      <x:c r="C33" s="302" t="str"/>
      <x:c r="D33" s="302" t="str"/>
      <x:c r="E33" s="302" t="str"/>
      <x:c r="F33" s="302" t="str"/>
      <x:c r="G33" s="308" t="str"/>
      <x:c r="H33" s="308" t="str"/>
      <x:c r="I33" s="302" t="str">
        <x:f>IF(A33="","",IF(OR(G33="",H33=""),"",H33-G33+1))</x:f>
      </x:c>
      <x:c r="J33" s="302" t="str"/>
      <x:c r="K33" s="302" t="str"/>
      <x:c r="L33" s="312" t="str"/>
      <x:c r="M33" s="302" t="str"/>
      <x:c r="N33" s="302" t="str"/>
      <x:c r="O33" s="302" t="str"/>
      <x:c r="P33" s="120" t="str"/>
    </x:row>
    <x:row r="34">
      <x:c r="A34" s="119" t="str"/>
      <x:c r="B34" s="302" t="str"/>
      <x:c r="C34" s="302" t="str"/>
      <x:c r="D34" s="302" t="str"/>
      <x:c r="E34" s="302" t="str"/>
      <x:c r="F34" s="302" t="str"/>
      <x:c r="G34" s="308" t="str"/>
      <x:c r="H34" s="308" t="str"/>
      <x:c r="I34" s="302" t="str">
        <x:f>IF(A34="","",IF(OR(G34="",H34=""),"",H34-G34+1))</x:f>
      </x:c>
      <x:c r="J34" s="302" t="str"/>
      <x:c r="K34" s="302" t="str"/>
      <x:c r="L34" s="312" t="str"/>
      <x:c r="M34" s="302" t="str"/>
      <x:c r="N34" s="302" t="str"/>
      <x:c r="O34" s="302" t="str"/>
      <x:c r="P34" s="120" t="str"/>
    </x:row>
    <x:row r="35">
      <x:c r="A35" s="119" t="str"/>
      <x:c r="B35" s="302" t="str"/>
      <x:c r="C35" s="302" t="str"/>
      <x:c r="D35" s="302" t="str"/>
      <x:c r="E35" s="302" t="str"/>
      <x:c r="F35" s="302" t="str"/>
      <x:c r="G35" s="308" t="str"/>
      <x:c r="H35" s="308" t="str"/>
      <x:c r="I35" s="302" t="str">
        <x:f>IF(A35="","",IF(OR(G35="",H35=""),"",H35-G35+1))</x:f>
      </x:c>
      <x:c r="J35" s="302" t="str"/>
      <x:c r="K35" s="302" t="str"/>
      <x:c r="L35" s="312" t="str"/>
      <x:c r="M35" s="302" t="str"/>
      <x:c r="N35" s="302" t="str"/>
      <x:c r="O35" s="302" t="str"/>
      <x:c r="P35" s="120" t="str"/>
    </x:row>
    <x:row r="36">
      <x:c r="A36" s="119" t="str"/>
      <x:c r="B36" s="302" t="str"/>
      <x:c r="C36" s="302" t="str"/>
      <x:c r="D36" s="302" t="str"/>
      <x:c r="E36" s="302" t="str"/>
      <x:c r="F36" s="302" t="str"/>
      <x:c r="G36" s="308" t="str"/>
      <x:c r="H36" s="308" t="str"/>
      <x:c r="I36" s="302" t="str">
        <x:f>IF(A36="","",IF(OR(G36="",H36=""),"",H36-G36+1))</x:f>
      </x:c>
      <x:c r="J36" s="302" t="str"/>
      <x:c r="K36" s="302" t="str"/>
      <x:c r="L36" s="312" t="str"/>
      <x:c r="M36" s="302" t="str"/>
      <x:c r="N36" s="302" t="str"/>
      <x:c r="O36" s="302" t="str"/>
      <x:c r="P36" s="120" t="str"/>
    </x:row>
    <x:row r="37">
      <x:c r="A37" s="119" t="str"/>
      <x:c r="B37" s="302" t="str"/>
      <x:c r="C37" s="302" t="str"/>
      <x:c r="D37" s="302" t="str"/>
      <x:c r="E37" s="302" t="str"/>
      <x:c r="F37" s="302" t="str"/>
      <x:c r="G37" s="308" t="str"/>
      <x:c r="H37" s="308" t="str"/>
      <x:c r="I37" s="302" t="str">
        <x:f>IF(A37="","",IF(OR(G37="",H37=""),"",H37-G37+1))</x:f>
      </x:c>
      <x:c r="J37" s="302" t="str"/>
      <x:c r="K37" s="302" t="str"/>
      <x:c r="L37" s="312" t="str"/>
      <x:c r="M37" s="302" t="str"/>
      <x:c r="N37" s="302" t="str"/>
      <x:c r="O37" s="302" t="str"/>
      <x:c r="P37" s="120" t="str"/>
    </x:row>
    <x:row r="38">
      <x:c r="A38" s="119" t="str"/>
      <x:c r="B38" s="302" t="str"/>
      <x:c r="C38" s="302" t="str"/>
      <x:c r="D38" s="302" t="str"/>
      <x:c r="E38" s="302" t="str"/>
      <x:c r="F38" s="302" t="str"/>
      <x:c r="G38" s="308" t="str"/>
      <x:c r="H38" s="308" t="str"/>
      <x:c r="I38" s="302" t="str">
        <x:f>IF(A38="","",IF(OR(G38="",H38=""),"",H38-G38+1))</x:f>
      </x:c>
      <x:c r="J38" s="302" t="str"/>
      <x:c r="K38" s="302" t="str"/>
      <x:c r="L38" s="312" t="str"/>
      <x:c r="M38" s="302" t="str"/>
      <x:c r="N38" s="302" t="str"/>
      <x:c r="O38" s="302" t="str"/>
      <x:c r="P38" s="120" t="str"/>
    </x:row>
    <x:row r="39">
      <x:c r="A39" s="119" t="str"/>
      <x:c r="B39" s="302" t="str"/>
      <x:c r="C39" s="302" t="str"/>
      <x:c r="D39" s="302" t="str"/>
      <x:c r="E39" s="302" t="str"/>
      <x:c r="F39" s="302" t="str"/>
      <x:c r="G39" s="308" t="str"/>
      <x:c r="H39" s="308" t="str"/>
      <x:c r="I39" s="302" t="str">
        <x:f>IF(A39="","",IF(OR(G39="",H39=""),"",H39-G39+1))</x:f>
      </x:c>
      <x:c r="J39" s="302" t="str"/>
      <x:c r="K39" s="302" t="str"/>
      <x:c r="L39" s="312" t="str"/>
      <x:c r="M39" s="302" t="str"/>
      <x:c r="N39" s="302" t="str"/>
      <x:c r="O39" s="302" t="str"/>
      <x:c r="P39" s="120" t="str"/>
    </x:row>
    <x:row r="40">
      <x:c r="A40" s="119" t="str"/>
      <x:c r="B40" s="302" t="str"/>
      <x:c r="C40" s="302" t="str"/>
      <x:c r="D40" s="302" t="str"/>
      <x:c r="E40" s="302" t="str"/>
      <x:c r="F40" s="302" t="str"/>
      <x:c r="G40" s="308" t="str"/>
      <x:c r="H40" s="308" t="str"/>
      <x:c r="I40" s="302" t="str">
        <x:f>IF(A40="","",IF(OR(G40="",H40=""),"",H40-G40+1))</x:f>
      </x:c>
      <x:c r="J40" s="302" t="str"/>
      <x:c r="K40" s="302" t="str"/>
      <x:c r="L40" s="312" t="str"/>
      <x:c r="M40" s="302" t="str"/>
      <x:c r="N40" s="302" t="str"/>
      <x:c r="O40" s="302" t="str"/>
      <x:c r="P40" s="120" t="str"/>
    </x:row>
    <x:row r="41">
      <x:c r="A41" s="119" t="str"/>
      <x:c r="B41" s="302" t="str"/>
      <x:c r="C41" s="302" t="str"/>
      <x:c r="D41" s="302" t="str"/>
      <x:c r="E41" s="302" t="str"/>
      <x:c r="F41" s="302" t="str"/>
      <x:c r="G41" s="308" t="str"/>
      <x:c r="H41" s="308" t="str"/>
      <x:c r="I41" s="302" t="str">
        <x:f>IF(A41="","",IF(OR(G41="",H41=""),"",H41-G41+1))</x:f>
      </x:c>
      <x:c r="J41" s="302" t="str"/>
      <x:c r="K41" s="302" t="str"/>
      <x:c r="L41" s="312" t="str"/>
      <x:c r="M41" s="302" t="str"/>
      <x:c r="N41" s="302" t="str"/>
      <x:c r="O41" s="302" t="str"/>
      <x:c r="P41" s="120" t="str"/>
    </x:row>
    <x:row r="42">
      <x:c r="A42" s="119" t="str"/>
      <x:c r="B42" s="302" t="str"/>
      <x:c r="C42" s="302" t="str"/>
      <x:c r="D42" s="302" t="str"/>
      <x:c r="E42" s="302" t="str"/>
      <x:c r="F42" s="302" t="str"/>
      <x:c r="G42" s="308" t="str"/>
      <x:c r="H42" s="308" t="str"/>
      <x:c r="I42" s="302" t="str">
        <x:f>IF(A42="","",IF(OR(G42="",H42=""),"",H42-G42+1))</x:f>
      </x:c>
      <x:c r="J42" s="302" t="str"/>
      <x:c r="K42" s="302" t="str"/>
      <x:c r="L42" s="312" t="str"/>
      <x:c r="M42" s="302" t="str"/>
      <x:c r="N42" s="302" t="str"/>
      <x:c r="O42" s="302" t="str"/>
      <x:c r="P42" s="120" t="str"/>
    </x:row>
    <x:row r="43">
      <x:c r="A43" s="119" t="str"/>
      <x:c r="B43" s="302" t="str"/>
      <x:c r="C43" s="302" t="str"/>
      <x:c r="D43" s="302" t="str"/>
      <x:c r="E43" s="302" t="str"/>
      <x:c r="F43" s="302" t="str"/>
      <x:c r="G43" s="308" t="str"/>
      <x:c r="H43" s="308" t="str"/>
      <x:c r="I43" s="302" t="str">
        <x:f>IF(A43="","",IF(OR(G43="",H43=""),"",H43-G43+1))</x:f>
      </x:c>
      <x:c r="J43" s="302" t="str"/>
      <x:c r="K43" s="302" t="str"/>
      <x:c r="L43" s="312" t="str"/>
      <x:c r="M43" s="302" t="str"/>
      <x:c r="N43" s="302" t="str"/>
      <x:c r="O43" s="302" t="str"/>
      <x:c r="P43" s="120" t="str"/>
    </x:row>
    <x:row r="44">
      <x:c r="A44" s="119" t="str"/>
      <x:c r="B44" s="302" t="str"/>
      <x:c r="C44" s="302" t="str"/>
      <x:c r="D44" s="302" t="str"/>
      <x:c r="E44" s="302" t="str"/>
      <x:c r="F44" s="302" t="str"/>
      <x:c r="G44" s="308" t="str"/>
      <x:c r="H44" s="308" t="str"/>
      <x:c r="I44" s="302" t="str">
        <x:f>IF(A44="","",IF(OR(G44="",H44=""),"",H44-G44+1))</x:f>
      </x:c>
      <x:c r="J44" s="302" t="str"/>
      <x:c r="K44" s="302" t="str"/>
      <x:c r="L44" s="312" t="str"/>
      <x:c r="M44" s="302" t="str"/>
      <x:c r="N44" s="302" t="str"/>
      <x:c r="O44" s="302" t="str"/>
      <x:c r="P44" s="120" t="str"/>
    </x:row>
    <x:row r="45">
      <x:c r="A45" s="119" t="str"/>
      <x:c r="B45" s="302" t="str"/>
      <x:c r="C45" s="302" t="str"/>
      <x:c r="D45" s="302" t="str"/>
      <x:c r="E45" s="302" t="str"/>
      <x:c r="F45" s="302" t="str"/>
      <x:c r="G45" s="308" t="str"/>
      <x:c r="H45" s="308" t="str"/>
      <x:c r="I45" s="302" t="str">
        <x:f>IF(A45="","",IF(OR(G45="",H45=""),"",H45-G45+1))</x:f>
      </x:c>
      <x:c r="J45" s="302" t="str"/>
      <x:c r="K45" s="302" t="str"/>
      <x:c r="L45" s="312" t="str"/>
      <x:c r="M45" s="302" t="str"/>
      <x:c r="N45" s="302" t="str"/>
      <x:c r="O45" s="302" t="str"/>
      <x:c r="P45" s="120" t="str"/>
    </x:row>
    <x:row r="46">
      <x:c r="A46" s="119" t="str"/>
      <x:c r="B46" s="302" t="str"/>
      <x:c r="C46" s="302" t="str"/>
      <x:c r="D46" s="302" t="str"/>
      <x:c r="E46" s="302" t="str"/>
      <x:c r="F46" s="302" t="str"/>
      <x:c r="G46" s="308" t="str"/>
      <x:c r="H46" s="308" t="str"/>
      <x:c r="I46" s="302" t="str">
        <x:f>IF(A46="","",IF(OR(G46="",H46=""),"",H46-G46+1))</x:f>
      </x:c>
      <x:c r="J46" s="302" t="str"/>
      <x:c r="K46" s="302" t="str"/>
      <x:c r="L46" s="312" t="str"/>
      <x:c r="M46" s="302" t="str"/>
      <x:c r="N46" s="302" t="str"/>
      <x:c r="O46" s="302" t="str"/>
      <x:c r="P46" s="120" t="str"/>
    </x:row>
    <x:row r="47">
      <x:c r="A47" s="119" t="str"/>
      <x:c r="B47" s="302" t="str"/>
      <x:c r="C47" s="302" t="str"/>
      <x:c r="D47" s="302" t="str"/>
      <x:c r="E47" s="302" t="str"/>
      <x:c r="F47" s="302" t="str"/>
      <x:c r="G47" s="308" t="str"/>
      <x:c r="H47" s="308" t="str"/>
      <x:c r="I47" s="302" t="str">
        <x:f>IF(A47="","",IF(OR(G47="",H47=""),"",H47-G47+1))</x:f>
      </x:c>
      <x:c r="J47" s="302" t="str"/>
      <x:c r="K47" s="302" t="str"/>
      <x:c r="L47" s="312" t="str"/>
      <x:c r="M47" s="302" t="str"/>
      <x:c r="N47" s="302" t="str"/>
      <x:c r="O47" s="302" t="str"/>
      <x:c r="P47" s="120" t="str"/>
    </x:row>
    <x:row r="48">
      <x:c r="A48" s="119" t="str"/>
      <x:c r="B48" s="302" t="str"/>
      <x:c r="C48" s="302" t="str"/>
      <x:c r="D48" s="302" t="str"/>
      <x:c r="E48" s="302" t="str"/>
      <x:c r="F48" s="302" t="str"/>
      <x:c r="G48" s="308" t="str"/>
      <x:c r="H48" s="308" t="str"/>
      <x:c r="I48" s="302" t="str">
        <x:f>IF(A48="","",IF(OR(G48="",H48=""),"",H48-G48+1))</x:f>
      </x:c>
      <x:c r="J48" s="302" t="str"/>
      <x:c r="K48" s="302" t="str"/>
      <x:c r="L48" s="312" t="str"/>
      <x:c r="M48" s="302" t="str"/>
      <x:c r="N48" s="302" t="str"/>
      <x:c r="O48" s="302" t="str"/>
      <x:c r="P48" s="120" t="str"/>
    </x:row>
    <x:row r="49">
      <x:c r="A49" s="119" t="str"/>
      <x:c r="B49" s="302" t="str"/>
      <x:c r="C49" s="302" t="str"/>
      <x:c r="D49" s="302" t="str"/>
      <x:c r="E49" s="302" t="str"/>
      <x:c r="F49" s="302" t="str"/>
      <x:c r="G49" s="308" t="str"/>
      <x:c r="H49" s="308" t="str"/>
      <x:c r="I49" s="302" t="str">
        <x:f>IF(A49="","",IF(OR(G49="",H49=""),"",H49-G49+1))</x:f>
      </x:c>
      <x:c r="J49" s="302" t="str"/>
      <x:c r="K49" s="302" t="str"/>
      <x:c r="L49" s="312" t="str"/>
      <x:c r="M49" s="302" t="str"/>
      <x:c r="N49" s="302" t="str"/>
      <x:c r="O49" s="302" t="str"/>
      <x:c r="P49" s="120" t="str"/>
    </x:row>
    <x:row r="50">
      <x:c r="A50" s="119" t="str"/>
      <x:c r="B50" s="302" t="str"/>
      <x:c r="C50" s="302" t="str"/>
      <x:c r="D50" s="302" t="str"/>
      <x:c r="E50" s="302" t="str"/>
      <x:c r="F50" s="302" t="str"/>
      <x:c r="G50" s="308" t="str"/>
      <x:c r="H50" s="308" t="str"/>
      <x:c r="I50" s="302" t="str">
        <x:f>IF(A50="","",IF(OR(G50="",H50=""),"",H50-G50+1))</x:f>
      </x:c>
      <x:c r="J50" s="302" t="str"/>
      <x:c r="K50" s="302" t="str"/>
      <x:c r="L50" s="312" t="str"/>
      <x:c r="M50" s="302" t="str"/>
      <x:c r="N50" s="302" t="str"/>
      <x:c r="O50" s="302" t="str"/>
      <x:c r="P50" s="120" t="str"/>
    </x:row>
    <x:row r="51">
      <x:c r="A51" s="119" t="str"/>
      <x:c r="B51" s="302" t="str"/>
      <x:c r="C51" s="302" t="str"/>
      <x:c r="D51" s="302" t="str"/>
      <x:c r="E51" s="302" t="str"/>
      <x:c r="F51" s="302" t="str"/>
      <x:c r="G51" s="308" t="str"/>
      <x:c r="H51" s="308" t="str"/>
      <x:c r="I51" s="302" t="str">
        <x:f>IF(A51="","",IF(OR(G51="",H51=""),"",H51-G51+1))</x:f>
      </x:c>
      <x:c r="J51" s="302" t="str"/>
      <x:c r="K51" s="302" t="str"/>
      <x:c r="L51" s="312" t="str"/>
      <x:c r="M51" s="302" t="str"/>
      <x:c r="N51" s="302" t="str"/>
      <x:c r="O51" s="302" t="str"/>
      <x:c r="P51" s="120" t="str"/>
    </x:row>
    <x:row r="52">
      <x:c r="A52" s="119" t="str"/>
      <x:c r="B52" s="302" t="str"/>
      <x:c r="C52" s="302" t="str"/>
      <x:c r="D52" s="302" t="str"/>
      <x:c r="E52" s="302" t="str"/>
      <x:c r="F52" s="302" t="str"/>
      <x:c r="G52" s="308" t="str"/>
      <x:c r="H52" s="308" t="str"/>
      <x:c r="I52" s="302" t="str">
        <x:f>IF(A52="","",IF(OR(G52="",H52=""),"",H52-G52+1))</x:f>
      </x:c>
      <x:c r="J52" s="302" t="str"/>
      <x:c r="K52" s="302" t="str"/>
      <x:c r="L52" s="312" t="str"/>
      <x:c r="M52" s="302" t="str"/>
      <x:c r="N52" s="302" t="str"/>
      <x:c r="O52" s="302" t="str"/>
      <x:c r="P52" s="120" t="str"/>
    </x:row>
    <x:row r="53">
      <x:c r="A53" s="119" t="str"/>
      <x:c r="B53" s="302" t="str"/>
      <x:c r="C53" s="302" t="str"/>
      <x:c r="D53" s="302" t="str"/>
      <x:c r="E53" s="302" t="str"/>
      <x:c r="F53" s="302" t="str"/>
      <x:c r="G53" s="308" t="str"/>
      <x:c r="H53" s="308" t="str"/>
      <x:c r="I53" s="302" t="str">
        <x:f>IF(A53="","",IF(OR(G53="",H53=""),"",H53-G53+1))</x:f>
      </x:c>
      <x:c r="J53" s="302" t="str"/>
      <x:c r="K53" s="302" t="str"/>
      <x:c r="L53" s="312" t="str"/>
      <x:c r="M53" s="302" t="str"/>
      <x:c r="N53" s="302" t="str"/>
      <x:c r="O53" s="302" t="str"/>
      <x:c r="P53" s="120" t="str"/>
    </x:row>
    <x:row r="54">
      <x:c r="A54" s="119" t="str"/>
      <x:c r="B54" s="302" t="str"/>
      <x:c r="C54" s="302" t="str"/>
      <x:c r="D54" s="302" t="str"/>
      <x:c r="E54" s="302" t="str"/>
      <x:c r="F54" s="302" t="str"/>
      <x:c r="G54" s="308" t="str"/>
      <x:c r="H54" s="308" t="str"/>
      <x:c r="I54" s="302" t="str">
        <x:f>IF(A54="","",IF(OR(G54="",H54=""),"",H54-G54+1))</x:f>
      </x:c>
      <x:c r="J54" s="302" t="str"/>
      <x:c r="K54" s="302" t="str"/>
      <x:c r="L54" s="312" t="str"/>
      <x:c r="M54" s="302" t="str"/>
      <x:c r="N54" s="302" t="str"/>
      <x:c r="O54" s="302" t="str"/>
      <x:c r="P54" s="120" t="str"/>
    </x:row>
    <x:row r="55">
      <x:c r="A55" s="119" t="str"/>
      <x:c r="B55" s="302" t="str"/>
      <x:c r="C55" s="302" t="str"/>
      <x:c r="D55" s="302" t="str"/>
      <x:c r="E55" s="302" t="str"/>
      <x:c r="F55" s="302" t="str"/>
      <x:c r="G55" s="308" t="str"/>
      <x:c r="H55" s="308" t="str"/>
      <x:c r="I55" s="302" t="str">
        <x:f>IF(A55="","",IF(OR(G55="",H55=""),"",H55-G55+1))</x:f>
      </x:c>
      <x:c r="J55" s="302" t="str"/>
      <x:c r="K55" s="302" t="str"/>
      <x:c r="L55" s="312" t="str"/>
      <x:c r="M55" s="302" t="str"/>
      <x:c r="N55" s="302" t="str"/>
      <x:c r="O55" s="302" t="str"/>
      <x:c r="P55" s="120" t="str"/>
    </x:row>
    <x:row r="56">
      <x:c r="A56" s="119" t="str"/>
      <x:c r="B56" s="302" t="str"/>
      <x:c r="C56" s="302" t="str"/>
      <x:c r="D56" s="302" t="str"/>
      <x:c r="E56" s="302" t="str"/>
      <x:c r="F56" s="302" t="str"/>
      <x:c r="G56" s="308" t="str"/>
      <x:c r="H56" s="308" t="str"/>
      <x:c r="I56" s="302" t="str">
        <x:f>IF(A56="","",IF(OR(G56="",H56=""),"",H56-G56+1))</x:f>
      </x:c>
      <x:c r="J56" s="302" t="str"/>
      <x:c r="K56" s="302" t="str"/>
      <x:c r="L56" s="312" t="str"/>
      <x:c r="M56" s="302" t="str"/>
      <x:c r="N56" s="302" t="str"/>
      <x:c r="O56" s="302" t="str"/>
      <x:c r="P56" s="120" t="str"/>
    </x:row>
    <x:row r="57">
      <x:c r="A57" s="119" t="str"/>
      <x:c r="B57" s="302" t="str"/>
      <x:c r="C57" s="302" t="str"/>
      <x:c r="D57" s="302" t="str"/>
      <x:c r="E57" s="302" t="str"/>
      <x:c r="F57" s="302" t="str"/>
      <x:c r="G57" s="308" t="str"/>
      <x:c r="H57" s="308" t="str"/>
      <x:c r="I57" s="302" t="str">
        <x:f>IF(A57="","",IF(OR(G57="",H57=""),"",H57-G57+1))</x:f>
      </x:c>
      <x:c r="J57" s="302" t="str"/>
      <x:c r="K57" s="302" t="str"/>
      <x:c r="L57" s="312" t="str"/>
      <x:c r="M57" s="302" t="str"/>
      <x:c r="N57" s="302" t="str"/>
      <x:c r="O57" s="302" t="str"/>
      <x:c r="P57" s="120" t="str"/>
    </x:row>
    <x:row r="58">
      <x:c r="A58" s="119" t="str"/>
      <x:c r="B58" s="302" t="str"/>
      <x:c r="C58" s="302" t="str"/>
      <x:c r="D58" s="302" t="str"/>
      <x:c r="E58" s="302" t="str"/>
      <x:c r="F58" s="302" t="str"/>
      <x:c r="G58" s="308" t="str"/>
      <x:c r="H58" s="308" t="str"/>
      <x:c r="I58" s="302" t="str">
        <x:f>IF(A58="","",IF(OR(G58="",H58=""),"",H58-G58+1))</x:f>
      </x:c>
      <x:c r="J58" s="302" t="str"/>
      <x:c r="K58" s="302" t="str"/>
      <x:c r="L58" s="312" t="str"/>
      <x:c r="M58" s="302" t="str"/>
      <x:c r="N58" s="302" t="str"/>
      <x:c r="O58" s="302" t="str"/>
      <x:c r="P58" s="120" t="str"/>
    </x:row>
    <x:row r="59">
      <x:c r="A59" s="119" t="str"/>
      <x:c r="B59" s="302" t="str"/>
      <x:c r="C59" s="302" t="str"/>
      <x:c r="D59" s="302" t="str"/>
      <x:c r="E59" s="302" t="str"/>
      <x:c r="F59" s="302" t="str"/>
      <x:c r="G59" s="308" t="str"/>
      <x:c r="H59" s="308" t="str"/>
      <x:c r="I59" s="302" t="str">
        <x:f>IF(A59="","",IF(OR(G59="",H59=""),"",H59-G59+1))</x:f>
      </x:c>
      <x:c r="J59" s="302" t="str"/>
      <x:c r="K59" s="302" t="str"/>
      <x:c r="L59" s="312" t="str"/>
      <x:c r="M59" s="302" t="str"/>
      <x:c r="N59" s="302" t="str"/>
      <x:c r="O59" s="302" t="str"/>
      <x:c r="P59" s="120" t="str"/>
    </x:row>
    <x:row r="60">
      <x:c r="A60" s="119" t="str"/>
      <x:c r="B60" s="302" t="str"/>
      <x:c r="C60" s="302" t="str"/>
      <x:c r="D60" s="302" t="str"/>
      <x:c r="E60" s="302" t="str"/>
      <x:c r="F60" s="302" t="str"/>
      <x:c r="G60" s="308" t="str"/>
      <x:c r="H60" s="308" t="str"/>
      <x:c r="I60" s="302" t="str">
        <x:f>IF(A60="","",IF(OR(G60="",H60=""),"",H60-G60+1))</x:f>
      </x:c>
      <x:c r="J60" s="302" t="str"/>
      <x:c r="K60" s="302" t="str"/>
      <x:c r="L60" s="312" t="str"/>
      <x:c r="M60" s="302" t="str"/>
      <x:c r="N60" s="302" t="str"/>
      <x:c r="O60" s="302" t="str"/>
      <x:c r="P60" s="120" t="str"/>
    </x:row>
    <x:row r="61">
      <x:c r="A61" s="119" t="str"/>
      <x:c r="B61" s="302" t="str"/>
      <x:c r="C61" s="302" t="str"/>
      <x:c r="D61" s="302" t="str"/>
      <x:c r="E61" s="302" t="str"/>
      <x:c r="F61" s="302" t="str"/>
      <x:c r="G61" s="308" t="str"/>
      <x:c r="H61" s="308" t="str"/>
      <x:c r="I61" s="302" t="str">
        <x:f>IF(A61="","",IF(OR(G61="",H61=""),"",H61-G61+1))</x:f>
      </x:c>
      <x:c r="J61" s="302" t="str"/>
      <x:c r="K61" s="302" t="str"/>
      <x:c r="L61" s="312" t="str"/>
      <x:c r="M61" s="302" t="str"/>
      <x:c r="N61" s="302" t="str"/>
      <x:c r="O61" s="302" t="str"/>
      <x:c r="P61" s="120" t="str"/>
    </x:row>
    <x:row r="62">
      <x:c r="A62" s="119" t="str"/>
      <x:c r="B62" s="302" t="str"/>
      <x:c r="C62" s="302" t="str"/>
      <x:c r="D62" s="302" t="str"/>
      <x:c r="E62" s="302" t="str"/>
      <x:c r="F62" s="302" t="str"/>
      <x:c r="G62" s="308" t="str"/>
      <x:c r="H62" s="308" t="str"/>
      <x:c r="I62" s="302" t="str">
        <x:f>IF(A62="","",IF(OR(G62="",H62=""),"",H62-G62+1))</x:f>
      </x:c>
      <x:c r="J62" s="302" t="str"/>
      <x:c r="K62" s="302" t="str"/>
      <x:c r="L62" s="312" t="str"/>
      <x:c r="M62" s="302" t="str"/>
      <x:c r="N62" s="302" t="str"/>
      <x:c r="O62" s="302" t="str"/>
      <x:c r="P62" s="120" t="str"/>
    </x:row>
    <x:row r="63">
      <x:c r="A63" s="119" t="str"/>
      <x:c r="B63" s="302" t="str"/>
      <x:c r="C63" s="302" t="str"/>
      <x:c r="D63" s="302" t="str"/>
      <x:c r="E63" s="302" t="str"/>
      <x:c r="F63" s="302" t="str"/>
      <x:c r="G63" s="308" t="str"/>
      <x:c r="H63" s="308" t="str"/>
      <x:c r="I63" s="302" t="str">
        <x:f>IF(A63="","",IF(OR(G63="",H63=""),"",H63-G63+1))</x:f>
      </x:c>
      <x:c r="J63" s="302" t="str"/>
      <x:c r="K63" s="302" t="str"/>
      <x:c r="L63" s="312" t="str"/>
      <x:c r="M63" s="302" t="str"/>
      <x:c r="N63" s="302" t="str"/>
      <x:c r="O63" s="302" t="str"/>
      <x:c r="P63" s="120" t="str"/>
    </x:row>
    <x:row r="64">
      <x:c r="A64" s="119" t="str"/>
      <x:c r="B64" s="302" t="str"/>
      <x:c r="C64" s="302" t="str"/>
      <x:c r="D64" s="302" t="str"/>
      <x:c r="E64" s="302" t="str"/>
      <x:c r="F64" s="302" t="str"/>
      <x:c r="G64" s="308" t="str"/>
      <x:c r="H64" s="308" t="str"/>
      <x:c r="I64" s="302" t="str">
        <x:f>IF(A64="","",IF(OR(G64="",H64=""),"",H64-G64+1))</x:f>
      </x:c>
      <x:c r="J64" s="302" t="str"/>
      <x:c r="K64" s="302" t="str"/>
      <x:c r="L64" s="312" t="str"/>
      <x:c r="M64" s="302" t="str"/>
      <x:c r="N64" s="302" t="str"/>
      <x:c r="O64" s="302" t="str"/>
      <x:c r="P64" s="120" t="str"/>
    </x:row>
    <x:row r="65">
      <x:c r="A65" s="119" t="str"/>
      <x:c r="B65" s="302" t="str"/>
      <x:c r="C65" s="302" t="str"/>
      <x:c r="D65" s="302" t="str"/>
      <x:c r="E65" s="302" t="str"/>
      <x:c r="F65" s="302" t="str"/>
      <x:c r="G65" s="308" t="str"/>
      <x:c r="H65" s="308" t="str"/>
      <x:c r="I65" s="302" t="str">
        <x:f>IF(A65="","",IF(OR(G65="",H65=""),"",H65-G65+1))</x:f>
      </x:c>
      <x:c r="J65" s="302" t="str"/>
      <x:c r="K65" s="302" t="str"/>
      <x:c r="L65" s="312" t="str"/>
      <x:c r="M65" s="302" t="str"/>
      <x:c r="N65" s="302" t="str"/>
      <x:c r="O65" s="302" t="str"/>
      <x:c r="P65" s="120" t="str"/>
    </x:row>
    <x:row r="66">
      <x:c r="A66" s="119" t="str"/>
      <x:c r="B66" s="302" t="str"/>
      <x:c r="C66" s="302" t="str"/>
      <x:c r="D66" s="302" t="str"/>
      <x:c r="E66" s="302" t="str"/>
      <x:c r="F66" s="302" t="str"/>
      <x:c r="G66" s="308" t="str"/>
      <x:c r="H66" s="308" t="str"/>
      <x:c r="I66" s="302" t="str">
        <x:f>IF(A66="","",IF(OR(G66="",H66=""),"",H66-G66+1))</x:f>
      </x:c>
      <x:c r="J66" s="302" t="str"/>
      <x:c r="K66" s="302" t="str"/>
      <x:c r="L66" s="312" t="str"/>
      <x:c r="M66" s="302" t="str"/>
      <x:c r="N66" s="302" t="str"/>
      <x:c r="O66" s="302" t="str"/>
      <x:c r="P66" s="120" t="str"/>
    </x:row>
    <x:row r="67">
      <x:c r="A67" s="119" t="str"/>
      <x:c r="B67" s="302" t="str"/>
      <x:c r="C67" s="302" t="str"/>
      <x:c r="D67" s="302" t="str"/>
      <x:c r="E67" s="302" t="str"/>
      <x:c r="F67" s="302" t="str"/>
      <x:c r="G67" s="308" t="str"/>
      <x:c r="H67" s="308" t="str"/>
      <x:c r="I67" s="302" t="str">
        <x:f>IF(A67="","",IF(OR(G67="",H67=""),"",H67-G67+1))</x:f>
      </x:c>
      <x:c r="J67" s="302" t="str"/>
      <x:c r="K67" s="302" t="str"/>
      <x:c r="L67" s="312" t="str"/>
      <x:c r="M67" s="302" t="str"/>
      <x:c r="N67" s="302" t="str"/>
      <x:c r="O67" s="302" t="str"/>
      <x:c r="P67" s="120" t="str"/>
    </x:row>
    <x:row r="68">
      <x:c r="A68" s="119" t="str"/>
      <x:c r="B68" s="302" t="str"/>
      <x:c r="C68" s="302" t="str"/>
      <x:c r="D68" s="302" t="str"/>
      <x:c r="E68" s="302" t="str"/>
      <x:c r="F68" s="302" t="str"/>
      <x:c r="G68" s="308" t="str"/>
      <x:c r="H68" s="308" t="str"/>
      <x:c r="I68" s="302" t="str">
        <x:f>IF(A68="","",IF(OR(G68="",H68=""),"",H68-G68+1))</x:f>
      </x:c>
      <x:c r="J68" s="302" t="str"/>
      <x:c r="K68" s="302" t="str"/>
      <x:c r="L68" s="312" t="str"/>
      <x:c r="M68" s="302" t="str"/>
      <x:c r="N68" s="302" t="str"/>
      <x:c r="O68" s="302" t="str"/>
      <x:c r="P68" s="120" t="str"/>
    </x:row>
    <x:row r="69">
      <x:c r="A69" s="119" t="str"/>
      <x:c r="B69" s="302" t="str"/>
      <x:c r="C69" s="302" t="str"/>
      <x:c r="D69" s="302" t="str"/>
      <x:c r="E69" s="302" t="str"/>
      <x:c r="F69" s="302" t="str"/>
      <x:c r="G69" s="308" t="str"/>
      <x:c r="H69" s="308" t="str"/>
      <x:c r="I69" s="302" t="str">
        <x:f>IF(A69="","",IF(OR(G69="",H69=""),"",H69-G69+1))</x:f>
      </x:c>
      <x:c r="J69" s="302" t="str"/>
      <x:c r="K69" s="302" t="str"/>
      <x:c r="L69" s="312" t="str"/>
      <x:c r="M69" s="302" t="str"/>
      <x:c r="N69" s="302" t="str"/>
      <x:c r="O69" s="302" t="str"/>
      <x:c r="P69" s="120" t="str"/>
    </x:row>
    <x:row r="70">
      <x:c r="A70" s="119" t="str"/>
      <x:c r="B70" s="302" t="str"/>
      <x:c r="C70" s="302" t="str"/>
      <x:c r="D70" s="302" t="str"/>
      <x:c r="E70" s="302" t="str"/>
      <x:c r="F70" s="302" t="str"/>
      <x:c r="G70" s="308" t="str"/>
      <x:c r="H70" s="308" t="str"/>
      <x:c r="I70" s="302" t="str">
        <x:f>IF(A70="","",IF(OR(G70="",H70=""),"",H70-G70+1))</x:f>
      </x:c>
      <x:c r="J70" s="302" t="str"/>
      <x:c r="K70" s="302" t="str"/>
      <x:c r="L70" s="312" t="str"/>
      <x:c r="M70" s="302" t="str"/>
      <x:c r="N70" s="302" t="str"/>
      <x:c r="O70" s="302" t="str"/>
      <x:c r="P70" s="120" t="str"/>
    </x:row>
    <x:row r="71">
      <x:c r="A71" s="119" t="str"/>
      <x:c r="B71" s="302" t="str"/>
      <x:c r="C71" s="302" t="str"/>
      <x:c r="D71" s="302" t="str"/>
      <x:c r="E71" s="302" t="str"/>
      <x:c r="F71" s="302" t="str"/>
      <x:c r="G71" s="308" t="str"/>
      <x:c r="H71" s="308" t="str"/>
      <x:c r="I71" s="302" t="str">
        <x:f>IF(A71="","",IF(OR(G71="",H71=""),"",H71-G71+1))</x:f>
      </x:c>
      <x:c r="J71" s="302" t="str"/>
      <x:c r="K71" s="302" t="str"/>
      <x:c r="L71" s="312" t="str"/>
      <x:c r="M71" s="302" t="str"/>
      <x:c r="N71" s="302" t="str"/>
      <x:c r="O71" s="302" t="str"/>
      <x:c r="P71" s="120" t="str"/>
    </x:row>
    <x:row r="72">
      <x:c r="A72" s="119" t="str"/>
      <x:c r="B72" s="302" t="str"/>
      <x:c r="C72" s="302" t="str"/>
      <x:c r="D72" s="302" t="str"/>
      <x:c r="E72" s="302" t="str"/>
      <x:c r="F72" s="302" t="str"/>
      <x:c r="G72" s="308" t="str"/>
      <x:c r="H72" s="308" t="str"/>
      <x:c r="I72" s="302" t="str">
        <x:f>IF(A72="","",IF(OR(G72="",H72=""),"",H72-G72+1))</x:f>
      </x:c>
      <x:c r="J72" s="302" t="str"/>
      <x:c r="K72" s="302" t="str"/>
      <x:c r="L72" s="312" t="str"/>
      <x:c r="M72" s="302" t="str"/>
      <x:c r="N72" s="302" t="str"/>
      <x:c r="O72" s="302" t="str"/>
      <x:c r="P72" s="120" t="str"/>
    </x:row>
    <x:row r="73">
      <x:c r="A73" s="119" t="str"/>
      <x:c r="B73" s="302" t="str"/>
      <x:c r="C73" s="302" t="str"/>
      <x:c r="D73" s="302" t="str"/>
      <x:c r="E73" s="302" t="str"/>
      <x:c r="F73" s="302" t="str"/>
      <x:c r="G73" s="308" t="str"/>
      <x:c r="H73" s="308" t="str"/>
      <x:c r="I73" s="302" t="str">
        <x:f>IF(A73="","",IF(OR(G73="",H73=""),"",H73-G73+1))</x:f>
      </x:c>
      <x:c r="J73" s="302" t="str"/>
      <x:c r="K73" s="302" t="str"/>
      <x:c r="L73" s="312" t="str"/>
      <x:c r="M73" s="302" t="str"/>
      <x:c r="N73" s="302" t="str"/>
      <x:c r="O73" s="302" t="str"/>
      <x:c r="P73" s="120" t="str"/>
    </x:row>
    <x:row r="74">
      <x:c r="A74" s="119" t="str"/>
      <x:c r="B74" s="302" t="str"/>
      <x:c r="C74" s="302" t="str"/>
      <x:c r="D74" s="302" t="str"/>
      <x:c r="E74" s="302" t="str"/>
      <x:c r="F74" s="302" t="str"/>
      <x:c r="G74" s="308" t="str"/>
      <x:c r="H74" s="308" t="str"/>
      <x:c r="I74" s="302" t="str">
        <x:f>IF(A74="","",IF(OR(G74="",H74=""),"",H74-G74+1))</x:f>
      </x:c>
      <x:c r="J74" s="302" t="str"/>
      <x:c r="K74" s="302" t="str"/>
      <x:c r="L74" s="312" t="str"/>
      <x:c r="M74" s="302" t="str"/>
      <x:c r="N74" s="302" t="str"/>
      <x:c r="O74" s="302" t="str"/>
      <x:c r="P74" s="120" t="str"/>
    </x:row>
    <x:row r="75">
      <x:c r="A75" s="119" t="str"/>
      <x:c r="B75" s="302" t="str"/>
      <x:c r="C75" s="302" t="str"/>
      <x:c r="D75" s="302" t="str"/>
      <x:c r="E75" s="302" t="str"/>
      <x:c r="F75" s="302" t="str"/>
      <x:c r="G75" s="308" t="str"/>
      <x:c r="H75" s="308" t="str"/>
      <x:c r="I75" s="302" t="str">
        <x:f>IF(A75="","",IF(OR(G75="",H75=""),"",H75-G75+1))</x:f>
      </x:c>
      <x:c r="J75" s="302" t="str"/>
      <x:c r="K75" s="302" t="str"/>
      <x:c r="L75" s="312" t="str"/>
      <x:c r="M75" s="302" t="str"/>
      <x:c r="N75" s="302" t="str"/>
      <x:c r="O75" s="302" t="str"/>
      <x:c r="P75" s="120" t="str"/>
    </x:row>
    <x:row r="76">
      <x:c r="A76" s="119" t="str"/>
      <x:c r="B76" s="302" t="str"/>
      <x:c r="C76" s="302" t="str"/>
      <x:c r="D76" s="302" t="str"/>
      <x:c r="E76" s="302" t="str"/>
      <x:c r="F76" s="302" t="str"/>
      <x:c r="G76" s="308" t="str"/>
      <x:c r="H76" s="308" t="str"/>
      <x:c r="I76" s="302" t="str">
        <x:f>IF(A76="","",IF(OR(G76="",H76=""),"",H76-G76+1))</x:f>
      </x:c>
      <x:c r="J76" s="302" t="str"/>
      <x:c r="K76" s="302" t="str"/>
      <x:c r="L76" s="312" t="str"/>
      <x:c r="M76" s="302" t="str"/>
      <x:c r="N76" s="302" t="str"/>
      <x:c r="O76" s="302" t="str"/>
      <x:c r="P76" s="120" t="str"/>
    </x:row>
    <x:row r="77">
      <x:c r="A77" s="119" t="str"/>
      <x:c r="B77" s="302" t="str"/>
      <x:c r="C77" s="302" t="str"/>
      <x:c r="D77" s="302" t="str"/>
      <x:c r="E77" s="302" t="str"/>
      <x:c r="F77" s="302" t="str"/>
      <x:c r="G77" s="308" t="str"/>
      <x:c r="H77" s="308" t="str"/>
      <x:c r="I77" s="302" t="str">
        <x:f>IF(A77="","",IF(OR(G77="",H77=""),"",H77-G77+1))</x:f>
      </x:c>
      <x:c r="J77" s="302" t="str"/>
      <x:c r="K77" s="302" t="str"/>
      <x:c r="L77" s="312" t="str"/>
      <x:c r="M77" s="302" t="str"/>
      <x:c r="N77" s="302" t="str"/>
      <x:c r="O77" s="302" t="str"/>
      <x:c r="P77" s="120" t="str"/>
    </x:row>
    <x:row r="78">
      <x:c r="A78" s="119" t="str"/>
      <x:c r="B78" s="302" t="str"/>
      <x:c r="C78" s="302" t="str"/>
      <x:c r="D78" s="302" t="str"/>
      <x:c r="E78" s="302" t="str"/>
      <x:c r="F78" s="302" t="str"/>
      <x:c r="G78" s="308" t="str"/>
      <x:c r="H78" s="308" t="str"/>
      <x:c r="I78" s="302" t="str">
        <x:f>IF(A78="","",IF(OR(G78="",H78=""),"",H78-G78+1))</x:f>
      </x:c>
      <x:c r="J78" s="302" t="str"/>
      <x:c r="K78" s="302" t="str"/>
      <x:c r="L78" s="312" t="str"/>
      <x:c r="M78" s="302" t="str"/>
      <x:c r="N78" s="302" t="str"/>
      <x:c r="O78" s="302" t="str"/>
      <x:c r="P78" s="120" t="str"/>
    </x:row>
    <x:row r="79">
      <x:c r="A79" s="119" t="str"/>
      <x:c r="B79" s="302" t="str"/>
      <x:c r="C79" s="302" t="str"/>
      <x:c r="D79" s="302" t="str"/>
      <x:c r="E79" s="302" t="str"/>
      <x:c r="F79" s="302" t="str"/>
      <x:c r="G79" s="308" t="str"/>
      <x:c r="H79" s="308" t="str"/>
      <x:c r="I79" s="302" t="str">
        <x:f>IF(A79="","",IF(OR(G79="",H79=""),"",H79-G79+1))</x:f>
      </x:c>
      <x:c r="J79" s="302" t="str"/>
      <x:c r="K79" s="302" t="str"/>
      <x:c r="L79" s="312" t="str"/>
      <x:c r="M79" s="302" t="str"/>
      <x:c r="N79" s="302" t="str"/>
      <x:c r="O79" s="302" t="str"/>
      <x:c r="P79" s="120" t="str"/>
    </x:row>
    <x:row r="80">
      <x:c r="A80" s="119" t="str"/>
      <x:c r="B80" s="302" t="str"/>
      <x:c r="C80" s="302" t="str"/>
      <x:c r="D80" s="302" t="str"/>
      <x:c r="E80" s="302" t="str"/>
      <x:c r="F80" s="302" t="str"/>
      <x:c r="G80" s="308" t="str"/>
      <x:c r="H80" s="308" t="str"/>
      <x:c r="I80" s="302" t="str">
        <x:f>IF(A80="","",IF(OR(G80="",H80=""),"",H80-G80+1))</x:f>
      </x:c>
      <x:c r="J80" s="302" t="str"/>
      <x:c r="K80" s="302" t="str"/>
      <x:c r="L80" s="312" t="str"/>
      <x:c r="M80" s="302" t="str"/>
      <x:c r="N80" s="302" t="str"/>
      <x:c r="O80" s="302" t="str"/>
      <x:c r="P80" s="120" t="str"/>
    </x:row>
    <x:row r="81">
      <x:c r="A81" s="119" t="str"/>
      <x:c r="B81" s="302" t="str"/>
      <x:c r="C81" s="302" t="str"/>
      <x:c r="D81" s="302" t="str"/>
      <x:c r="E81" s="302" t="str"/>
      <x:c r="F81" s="302" t="str"/>
      <x:c r="G81" s="308" t="str"/>
      <x:c r="H81" s="308" t="str"/>
      <x:c r="I81" s="302" t="str">
        <x:f>IF(A81="","",IF(OR(G81="",H81=""),"",H81-G81+1))</x:f>
      </x:c>
      <x:c r="J81" s="302" t="str"/>
      <x:c r="K81" s="302" t="str"/>
      <x:c r="L81" s="312" t="str"/>
      <x:c r="M81" s="302" t="str"/>
      <x:c r="N81" s="302" t="str"/>
      <x:c r="O81" s="302" t="str"/>
      <x:c r="P81" s="120" t="str"/>
    </x:row>
    <x:row r="82">
      <x:c r="A82" s="119" t="str"/>
      <x:c r="B82" s="302" t="str"/>
      <x:c r="C82" s="302" t="str"/>
      <x:c r="D82" s="302" t="str"/>
      <x:c r="E82" s="302" t="str"/>
      <x:c r="F82" s="302" t="str"/>
      <x:c r="G82" s="308" t="str"/>
      <x:c r="H82" s="308" t="str"/>
      <x:c r="I82" s="302" t="str">
        <x:f>IF(A82="","",IF(OR(G82="",H82=""),"",H82-G82+1))</x:f>
      </x:c>
      <x:c r="J82" s="302" t="str"/>
      <x:c r="K82" s="302" t="str"/>
      <x:c r="L82" s="312" t="str"/>
      <x:c r="M82" s="302" t="str"/>
      <x:c r="N82" s="302" t="str"/>
      <x:c r="O82" s="302" t="str"/>
      <x:c r="P82" s="120" t="str"/>
    </x:row>
    <x:row r="83">
      <x:c r="A83" s="119" t="str"/>
      <x:c r="B83" s="302" t="str"/>
      <x:c r="C83" s="302" t="str"/>
      <x:c r="D83" s="302" t="str"/>
      <x:c r="E83" s="302" t="str"/>
      <x:c r="F83" s="302" t="str"/>
      <x:c r="G83" s="308" t="str"/>
      <x:c r="H83" s="308" t="str"/>
      <x:c r="I83" s="302" t="str">
        <x:f>IF(A83="","",IF(OR(G83="",H83=""),"",H83-G83+1))</x:f>
      </x:c>
      <x:c r="J83" s="302" t="str"/>
      <x:c r="K83" s="302" t="str"/>
      <x:c r="L83" s="312" t="str"/>
      <x:c r="M83" s="302" t="str"/>
      <x:c r="N83" s="302" t="str"/>
      <x:c r="O83" s="302" t="str"/>
      <x:c r="P83" s="120" t="str"/>
    </x:row>
    <x:row r="84">
      <x:c r="A84" s="119" t="str"/>
      <x:c r="B84" s="302" t="str"/>
      <x:c r="C84" s="302" t="str"/>
      <x:c r="D84" s="302" t="str"/>
      <x:c r="E84" s="302" t="str"/>
      <x:c r="F84" s="302" t="str"/>
      <x:c r="G84" s="308" t="str"/>
      <x:c r="H84" s="308" t="str"/>
      <x:c r="I84" s="302" t="str">
        <x:f>IF(A84="","",IF(OR(G84="",H84=""),"",H84-G84+1))</x:f>
      </x:c>
      <x:c r="J84" s="302" t="str"/>
      <x:c r="K84" s="302" t="str"/>
      <x:c r="L84" s="312" t="str"/>
      <x:c r="M84" s="302" t="str"/>
      <x:c r="N84" s="302" t="str"/>
      <x:c r="O84" s="302" t="str"/>
      <x:c r="P84" s="120" t="str"/>
    </x:row>
    <x:row r="85">
      <x:c r="A85" s="121" t="str"/>
      <x:c r="B85" s="303" t="str"/>
      <x:c r="C85" s="303" t="str"/>
      <x:c r="D85" s="303" t="str"/>
      <x:c r="E85" s="303" t="str"/>
      <x:c r="F85" s="303" t="str"/>
      <x:c r="G85" s="309" t="str"/>
      <x:c r="H85" s="309" t="str"/>
      <x:c r="I85" s="303" t="str">
        <x:f>IF(A85="","",IF(OR(G85="",H85=""),"",H85-G85+1))</x:f>
      </x:c>
      <x:c r="J85" s="303" t="str"/>
      <x:c r="K85" s="303" t="str"/>
      <x:c r="L85" s="313" t="str"/>
      <x:c r="M85" s="303" t="str"/>
      <x:c r="N85" s="303" t="str"/>
      <x:c r="O85" s="303" t="str"/>
      <x:c r="P85" s="122" t="str"/>
    </x:row>
  </x:sheetData>
  <x:mergeCells>
    <x:mergeCell ref="A1:P1"/>
    <x:mergeCell ref="A7:P7"/>
  </x:mergeCells>
  <x:conditionalFormatting sqref="K11:K85">
    <x:cfRule type="expression" dxfId="0" priority="1">
      <x:formula>OR(INDIRECT("RC",0)="Completed",INDIRECT("RC",0)="Closed",INDIRECT("RC",0)="Approved",INDIRECT("RC",0)="Fully Implemented")</x:formula>
    </x:cfRule>
    <x:cfRule type="expression" dxfId="1" priority="2">
      <x:formula>OR(INDIRECT("RC",0)="Blocked",INDIRECT("RC",0)="Not Implemented",INDIRECT("RC",0)="Major Gap")</x:formula>
    </x:cfRule>
    <x:cfRule type="expression" dxfId="2" priority="3">
      <x:formula>OR(INDIRECT("RC",0)="In Progress",INDIRECT("RC",0)="Partially Implemented",INDIRECT("RC",0)="Under Review")</x:formula>
    </x:cfRule>
  </x:conditionalFormatting>
  <x:dataValidations count="4">
    <x:dataValidation type="list" sqref="B11:B85">
      <x:formula1>"Initiation,Context &amp; Scope,Leadership,Planning,Support,Operation,Performance Evaluation,Improvement,Certification Readiness"</x:formula1>
    </x:dataValidation>
    <x:dataValidation type="list" sqref="F11:F85">
      <x:formula1>"High,Medium,Low"</x:formula1>
    </x:dataValidation>
    <x:dataValidation type="list" sqref="K11:K85">
      <x:formula1>"Not Started,Planned,Open,In Progress,Blocked,Completed,Closed"</x:formula1>
    </x:dataValidation>
    <x:dataValidation type="list" sqref="P11:P85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d0aa1ac083240f7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4" max="4" width="20" hidden="0" customWidth="1"/>
    <x:col min="5" max="5" width="18" hidden="0" customWidth="1"/>
  </x:cols>
  <x:sheetData>
    <x:row r="1" ht="34" customHeight="1">
      <x:c r="A1" s="169" t="str">
        <x:v>EnMS Implementation Project Dashboard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  <x:c r="N1" s="169"/>
    </x:row>
    <x:row r="3">
      <x:c r="A3" s="235" t="str">
        <x:v>Document Code</x:v>
      </x:c>
      <x:c r="B3" s="196" t="str">
        <x:v>EnMS-RPT-011</x:v>
      </x:c>
      <x:c r="C3" s="239" t="str">
        <x:v>Version</x:v>
      </x:c>
      <x:c r="D3" s="196" t="str">
        <x:v>1.0</x:v>
      </x:c>
      <x:c r="E3" s="239" t="str">
        <x:v>Classification</x:v>
      </x:c>
      <x:c r="F3" s="197" t="str">
        <x:v>INTERNAL</x:v>
      </x:c>
    </x:row>
    <x:row r="4">
      <x:c r="A4" s="243" t="str">
        <x:v>Applicable Standard</x:v>
      </x:c>
      <x:c r="B4" s="199" t="str">
        <x:v>ISO 50001:2018 + Amendment 1:2024</x:v>
      </x:c>
      <x:c r="C4" s="247" t="str">
        <x:v>Effective Date</x:v>
      </x:c>
      <x:c r="D4" s="200" t="n">
        <x:v>46284</x:v>
      </x:c>
      <x:c r="E4" s="247" t="str">
        <x:v>Document Owner</x:v>
      </x:c>
      <x:c r="F4" s="201" t="str">
        <x:v>[DOCUMENT OWNER]</x:v>
      </x:c>
    </x:row>
    <x:row r="5">
      <x:c r="A5" s="251" t="str">
        <x:v>Website</x:v>
      </x:c>
      <x:c r="B5" s="203" t="str">
        <x:v>www.iso-toolkits.org</x:v>
      </x:c>
      <x:c r="C5" s="255" t="str">
        <x:v>Email</x:v>
      </x:c>
      <x:c r="D5" s="203" t="str">
        <x:v>info@iso-toolkits.org</x:v>
      </x:c>
      <x:c r="E5" s="255" t="str">
        <x:v>Organization</x:v>
      </x:c>
      <x:c r="F5" s="204" t="str">
        <x:v>[ORGANIZATION NAME]</x:v>
      </x:c>
    </x:row>
    <x:row r="7">
      <x:c r="A7" s="264" t="str">
        <x:v>[Note] KPI cards show Actual Data only. Status chart uses Illustrative Data until at least one Actual Data task is entered.</x:v>
      </x:c>
      <x:c r="B7" s="265"/>
      <x:c r="C7" s="265"/>
      <x:c r="D7" s="265"/>
      <x:c r="E7" s="265"/>
      <x:c r="F7" s="265"/>
      <x:c r="G7" s="265"/>
      <x:c r="H7" s="265"/>
      <x:c r="I7" s="265"/>
      <x:c r="J7" s="265"/>
      <x:c r="K7" s="265"/>
      <x:c r="L7" s="265"/>
      <x:c r="M7" s="265"/>
      <x:c r="N7" s="266"/>
    </x:row>
    <x:row r="9">
      <x:c r="A9" s="285" t="str">
        <x:v>KPI</x:v>
      </x:c>
      <x:c r="B9" s="287" t="str">
        <x:v>Value</x:v>
      </x:c>
      <x:c r="D9" s="285" t="str">
        <x:v>Chart Control</x:v>
      </x:c>
      <x:c r="E9" s="287" t="str">
        <x:v>Value</x:v>
      </x:c>
    </x:row>
    <x:row r="10">
      <x:c r="A10" s="38" t="str">
        <x:v>Actual Tasks</x:v>
      </x:c>
      <x:c r="B10" s="39" t="n">
        <x:f>COUNTIF('Project Plan'!$P$11:$P$85,"Actual Data")</x:f>
        <x:v>0</x:v>
      </x:c>
      <x:c r="D10" s="38" t="str">
        <x:v>Chart Data Mode</x:v>
      </x:c>
      <x:c r="E10" s="39" t="str">
        <x:f>IF(COUNTIF('Project Plan'!$P$11:$P$85,"Actual Data")&gt;0,"Actual Data","Illustrative Data")</x:f>
        <x:v>Illustrative Data</x:v>
      </x:c>
    </x:row>
    <x:row r="11">
      <x:c r="A11" s="38" t="str">
        <x:v>Completed / Closed</x:v>
      </x:c>
      <x:c r="B11" s="39" t="n">
        <x:f>COUNTIFS('Project Plan'!$P$11:$P$85,"Actual Data",'Project Plan'!$K$11:$K$85,"Completed")+COUNTIFS('Project Plan'!$P$11:$P$85,"Actual Data",'Project Plan'!$K$11:$K$85,"Closed")</x:f>
        <x:v>0</x:v>
      </x:c>
      <x:c r="D11" s="40" t="str">
        <x:v>Chart Source Type</x:v>
      </x:c>
      <x:c r="E11" s="41" t="str">
        <x:f>IF(COUNTIF('Project Plan'!$P$11:$P$85,"Actual Data")&gt;0,"Actual Data","Example Data")</x:f>
        <x:v>Example Data</x:v>
      </x:c>
    </x:row>
    <x:row r="12">
      <x:c r="A12" s="38" t="str">
        <x:v>In Progress</x:v>
      </x:c>
      <x:c r="B12" s="39" t="n">
        <x:f>COUNTIFS('Project Plan'!$P$11:$P$85,"Actual Data",'Project Plan'!$K$11:$K$85,"In Progress")</x:f>
        <x:v>0</x:v>
      </x:c>
    </x:row>
    <x:row r="13">
      <x:c r="A13" s="38" t="str">
        <x:v>Blocked</x:v>
      </x:c>
      <x:c r="B13" s="39" t="n">
        <x:f>COUNTIFS('Project Plan'!$P$11:$P$85,"Actual Data",'Project Plan'!$K$11:$K$85,"Blocked")</x:f>
        <x:v>0</x:v>
      </x:c>
    </x:row>
    <x:row r="14">
      <x:c r="A14" s="38" t="str">
        <x:v>High Priority Open</x:v>
      </x:c>
      <x:c r="B14" s="39" t="n">
        <x:f>COUNTIFS('Project Plan'!$P$11:$P$85,"Actual Data",'Project Plan'!$F$11:$F$85,"High",'Project Plan'!$K$11:$K$85,"&lt;&gt;Completed",'Project Plan'!$K$11:$K$85,"&lt;&gt;Closed")</x:f>
        <x:v>0</x:v>
      </x:c>
      <x:c r="D14" s="285" t="str">
        <x:v>Status</x:v>
      </x:c>
      <x:c r="E14" s="287" t="str">
        <x:v>Count</x:v>
      </x:c>
    </x:row>
    <x:row r="15">
      <x:c r="A15" s="38" t="str">
        <x:v>Average % Complete</x:v>
      </x:c>
      <x:c r="B15" s="316" t="n">
        <x:f>IF(B10=0,0,SUMIFS('Project Plan'!$L$11:$L$85,'Project Plan'!$P$11:$P$85,"Actual Data")/B10)</x:f>
        <x:v>0</x:v>
      </x:c>
      <x:c r="D15" s="119" t="str">
        <x:v>Not Started</x:v>
      </x:c>
      <x:c r="E15" s="120" t="n">
        <x:f>COUNTIFS('Project Plan'!$P$11:$P$85,$E$11,'Project Plan'!$K$11:$K$85,D15)</x:f>
        <x:v>0</x:v>
      </x:c>
    </x:row>
    <x:row r="16">
      <x:c r="A16" s="40" t="str">
        <x:v>Overdue Open Tasks</x:v>
      </x:c>
      <x:c r="B16" s="41" t="n">
        <x:f>COUNTIFS('Project Plan'!$P$11:$P$85,"Actual Data",'Project Plan'!$H$11:$H$85,"&lt;"&amp;TODAY(),'Project Plan'!$K$11:$K$85,"&lt;&gt;Completed",'Project Plan'!$K$11:$K$85,"&lt;&gt;Closed",'Project Plan'!$A$11:$A$85,"&lt;&gt;")</x:f>
        <x:v>0</x:v>
      </x:c>
      <x:c r="D16" s="119" t="str">
        <x:v>Planned</x:v>
      </x:c>
      <x:c r="E16" s="120" t="n">
        <x:f>COUNTIFS('Project Plan'!$P$11:$P$85,$E$11,'Project Plan'!$K$11:$K$85,D16)</x:f>
        <x:v>1</x:v>
      </x:c>
    </x:row>
    <x:row r="17">
      <x:c r="D17" s="119" t="str">
        <x:v>In Progress</x:v>
      </x:c>
      <x:c r="E17" s="120" t="n">
        <x:f>COUNTIFS('Project Plan'!$P$11:$P$85,$E$11,'Project Plan'!$K$11:$K$85,D17)</x:f>
        <x:v>1</x:v>
      </x:c>
    </x:row>
    <x:row r="18">
      <x:c r="D18" s="119" t="str">
        <x:v>Blocked</x:v>
      </x:c>
      <x:c r="E18" s="120" t="n">
        <x:f>COUNTIFS('Project Plan'!$P$11:$P$85,$E$11,'Project Plan'!$K$11:$K$85,D18)</x:f>
        <x:v>1</x:v>
      </x:c>
    </x:row>
    <x:row r="19">
      <x:c r="D19" s="121" t="str">
        <x:v>Completed</x:v>
      </x:c>
      <x:c r="E19" s="122" t="n">
        <x:f>COUNTIFS('Project Plan'!$P$11:$P$85,$E$11,'Project Plan'!$K$11:$K$85,D19)</x:f>
        <x:v>1</x:v>
      </x:c>
    </x:row>
  </x:sheetData>
  <x:mergeCells>
    <x:mergeCell ref="A1:N1"/>
    <x:mergeCell ref="A7:N7"/>
  </x:mergeCells>
  <x:pageMargins left="0.7" right="0.7" top="0.75" bottom="0.75" header="0.3" footer="0.3"/>
  <x:drawing xmlns:r="http://schemas.openxmlformats.org/officeDocument/2006/relationships" r:id="R961e01ec72144db1"/>
</x:worksheet>
</file>