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da46f0f6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d1bf0114247479f"/>
    <x:sheet xmlns:r="http://schemas.openxmlformats.org/officeDocument/2006/relationships" name="Reference Data" sheetId="2" r:id="Rb499486a8df1453d"/>
    <x:sheet xmlns:r="http://schemas.openxmlformats.org/officeDocument/2006/relationships" name="Asset Data" sheetId="3" r:id="R10a2dc94a7044850"/>
    <x:sheet xmlns:r="http://schemas.openxmlformats.org/officeDocument/2006/relationships" name="Dashboard" sheetId="4" r:id="R9777a0b0f1304c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0"/>
    <x:numFmt numFmtId="202" formatCode="0.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5" fillId="0" borderId="42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1" fontId="5" fillId="0" borderId="43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202" fontId="5" fillId="0" borderId="42" xfId="0" applyNumberFormat="1" applyFont="1" applyFill="1" applyBorder="1" applyAlignment="1">
      <x:alignment vertical="top" wrapText="1"/>
    </x:xf>
    <x:xf numFmtId="202" fontId="5" fillId="0" borderId="1" xfId="0" applyNumberFormat="1" applyFont="1" applyFill="1" applyBorder="1" applyAlignment="1">
      <x:alignment vertical="top" wrapText="1"/>
    </x:xf>
    <x:xf numFmtId="202" fontId="5" fillId="0" borderId="43" xfId="0" applyNumberFormat="1" applyFont="1" applyFill="1" applyBorder="1" applyAlignment="1">
      <x:alignment vertical="top" wrapText="1"/>
    </x:xf>
    <x:xf numFmtId="200" fontId="2" fillId="0" borderId="5" xfId="0" applyNumberFormat="1" applyFont="1" applyFill="1" applyBorder="1" applyAlignment="1">
      <x:alignment vertical="top" wrapText="1"/>
    </x:xf>
    <x:xf numFmtId="200" fontId="2" fillId="0" borderId="9" xfId="0" applyNumberFormat="1" applyFont="1" applyFill="1" applyBorder="1" applyAlignment="1">
      <x:alignment vertical="top" wrapText="1"/>
    </x:xf>
    <x:xf numFmtId="202" fontId="5" fillId="0" borderId="5" xfId="0" applyNumberFormat="1" applyFont="1" applyFill="1" applyBorder="1" applyAlignment="1">
      <x:alignment vertical="top" wrapText="1"/>
    </x:xf>
    <x:xf numFmtId="202" fontId="5" fillId="0" borderId="7" xfId="0" applyNumberFormat="1" applyFont="1" applyFill="1" applyBorder="1" applyAlignment="1">
      <x:alignment vertical="top" wrapText="1"/>
    </x:xf>
    <x:xf numFmtId="202" fontId="5" fillId="0" borderId="9" xfId="0" applyNumberFormat="1" applyFont="1" applyFill="1" applyBorder="1" applyAlignment="1">
      <x:alignment vertical="top" wrapText="1"/>
    </x:xf>
    <x:xf numFmtId="202" fontId="5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065b5efb24e16" /><Relationship Type="http://schemas.openxmlformats.org/officeDocument/2006/relationships/theme" Target="/xl/theme/theme1.xml" Id="R0fa8bcdfb82b4fd1" /><Relationship Type="http://schemas.openxmlformats.org/officeDocument/2006/relationships/sharedStrings" Target="/xl/sharedStrings.xml" Id="R22a6df8096e84699" /><Relationship Type="http://schemas.openxmlformats.org/officeDocument/2006/relationships/worksheet" Target="/xl/worksheets/sheet1.xml" Id="Rbd1bf0114247479f" /><Relationship Type="http://schemas.openxmlformats.org/officeDocument/2006/relationships/worksheet" Target="/xl/worksheets/sheet2.xml" Id="Rb499486a8df1453d" /><Relationship Type="http://schemas.openxmlformats.org/officeDocument/2006/relationships/worksheet" Target="/xl/worksheets/sheet3.xml" Id="R10a2dc94a7044850" /><Relationship Type="http://schemas.openxmlformats.org/officeDocument/2006/relationships/worksheet" Target="/xl/worksheets/sheet4.xml" Id="R9777a0b0f1304c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83c64ea2c2646b5" /><Relationship Type="http://schemas.openxmlformats.org/officeDocument/2006/relationships/chart" Target="/xl/drawings/charts/chart2.xml" Id="R9f59e41c4fc2448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Energy Consumption by Asset — Chart Data Mode controlled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Energy Consumption (kWh)</c:v>
          </c:tx>
          <c:cat>
            <c:strRef>
              <c:f>'Dashboard'!$A$19:$A$78</c:f>
              <c:strCache>
                <c:ptCount val="0"/>
              </c:strCache>
            </c:strRef>
          </c:cat>
          <c:val>
            <c:numRef>
              <c:f>'Dashboard'!$B$19:$B$78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Performance Variance vs Target by Asset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Variance vs Target %</c:v>
          </c:tx>
          <c:cat>
            <c:strRef>
              <c:f>'Dashboard'!$E$19:$E$78</c:f>
              <c:strCache>
                <c:ptCount val="0"/>
              </c:strCache>
            </c:strRef>
          </c:cat>
          <c:val>
            <c:numRef>
              <c:f>'Dashboard'!$F$19:$F$78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83c64ea2c2646b5"/>
        </a:graphicData>
      </a:graphic>
    </xdr:graphicFrame>
    <xdr:clientData/>
  </xdr:twoCellAnchor>
  <xdr:twoCellAnchor>
    <xdr:from>
      <xdr:col>7</xdr:col>
      <xdr:colOff>0</xdr:colOff>
      <xdr:row>25</xdr:row>
      <xdr:rowOff>0</xdr:rowOff>
    </xdr:from>
    <xdr:to>
      <xdr:col>16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59e41c4fc2448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ssetEnergyDataTable" displayName="AssetEnergyDataTable" ref="A10:O70" headerRowCount="1" totalsRowCount="0" totalsRowShown="0">
  <x:tableColumns count="15">
    <x:tableColumn id="1" name="Record ID"/>
    <x:tableColumn id="2" name="Period"/>
    <x:tableColumn id="3" name="Asset ID"/>
    <x:tableColumn id="4" name="Asset Name"/>
    <x:tableColumn id="5" name="Asset Category"/>
    <x:tableColumn id="6" name="Energy Consumption (kWh)"/>
    <x:tableColumn id="7" name="Driver Value"/>
    <x:tableColumn id="8" name="Driver Unit"/>
    <x:tableColumn id="9" name="Asset EnPI"/>
    <x:tableColumn id="10" name="Target EnPI"/>
    <x:tableColumn id="11" name="Performance Direction"/>
    <x:tableColumn id="12" name="Variance vs Target %"/>
    <x:tableColumn id="13" name="Status"/>
    <x:tableColumn id="14" name="Owner Role"/>
    <x:tableColumn id="15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ae12347599a43b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c743c911816b4fa3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Asset Energy Performance Charts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Asset-level energy performance workbook for comparing energy consumption and normalized performance against asset targets.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Record one asset observation per reporting period on the Asset Data sheet.</x:v>
      </x:c>
    </x:row>
    <x:row r="7">
      <x:c r="A7" s="60" t="n">
        <x:v>2</x:v>
      </x:c>
      <x:c r="B7" s="39" t="str">
        <x:v>Use a consistent driver and target for each asset so the calculated EnPI is meaningful.</x:v>
      </x:c>
    </x:row>
    <x:row r="8">
      <x:c r="A8" s="60" t="n">
        <x:v>3</x:v>
      </x:c>
      <x:c r="B8" s="39" t="str">
        <x:v>Use Performance Direction to show whether lower or higher values represent better performance.</x:v>
      </x:c>
    </x:row>
    <x:row r="9">
      <x:c r="A9" s="60" t="n">
        <x:v>4</x:v>
      </x:c>
      <x:c r="B9" s="39" t="str">
        <x:v>Dashboard KPI cards include Actual Data only; charts show Example Data until Actual Data is entered.</x:v>
      </x:c>
    </x:row>
    <x:row r="10">
      <x:c r="A10" s="61" t="n">
        <x:v>5</x:v>
      </x:c>
      <x:c r="B10" s="41" t="str">
        <x:v>Use the variance-to-target chart for cross-asset comparison when asset EnPI units differ.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50006:2023 — EnPIs and energy baselines</x:v>
      </x:c>
      <x:c r="B15" s="82" t="str">
        <x:v>https://www.iso.org/standard/79367.html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81" t="str">
        <x:v>ISO 50006:2023</x:v>
      </x:c>
      <x:c r="B17" s="82" t="str">
        <x:v>https://www.iso.org/standard/79367.html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3" hidden="0" customWidth="1"/>
    <x:col min="4" max="4" width="28" hidden="0" customWidth="1"/>
    <x:col min="5" max="5" width="18" hidden="0" customWidth="1"/>
    <x:col min="6" max="6" width="21" hidden="0" customWidth="1"/>
    <x:col min="7" max="7" width="14" hidden="0" customWidth="1"/>
    <x:col min="8" max="8" width="14" hidden="0" customWidth="1"/>
    <x:col min="9" max="9" width="13" hidden="0" customWidth="1"/>
    <x:col min="10" max="10" width="13" hidden="0" customWidth="1"/>
    <x:col min="11" max="11" width="18" hidden="0" customWidth="1"/>
    <x:col min="12" max="12" width="18" hidden="0" customWidth="1"/>
    <x:col min="13" max="13" width="22" hidden="0" customWidth="1"/>
    <x:col min="14" max="14" width="20" hidden="0" customWidth="1"/>
    <x:col min="15" max="15" width="14" hidden="0" customWidth="1"/>
  </x:cols>
  <x:sheetData>
    <x:row r="1" ht="34" customHeight="1">
      <x:c r="A1" s="129" t="str">
        <x:v>Asset Energy Performance Charts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</x:row>
    <x:row r="3">
      <x:c r="A3" s="187" t="str">
        <x:v>Document Code</x:v>
      </x:c>
      <x:c r="B3" s="152" t="str">
        <x:v>EnMS-RPT-004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Five Example Data rows illustrate different asset types. Replace or delete them when entering controlled organizational data.</x:v>
      </x:c>
    </x:row>
    <x:row r="10">
      <x:c r="A10" s="229" t="str">
        <x:v>Record ID</x:v>
      </x:c>
      <x:c r="B10" s="230" t="str">
        <x:v>Period</x:v>
      </x:c>
      <x:c r="C10" s="230" t="str">
        <x:v>Asset ID</x:v>
      </x:c>
      <x:c r="D10" s="230" t="str">
        <x:v>Asset Name</x:v>
      </x:c>
      <x:c r="E10" s="230" t="str">
        <x:v>Asset Category</x:v>
      </x:c>
      <x:c r="F10" s="230" t="str">
        <x:v>Energy Consumption (kWh)</x:v>
      </x:c>
      <x:c r="G10" s="230" t="str">
        <x:v>Driver Value</x:v>
      </x:c>
      <x:c r="H10" s="230" t="str">
        <x:v>Driver Unit</x:v>
      </x:c>
      <x:c r="I10" s="230" t="str">
        <x:v>Asset EnPI</x:v>
      </x:c>
      <x:c r="J10" s="230" t="str">
        <x:v>Target EnPI</x:v>
      </x:c>
      <x:c r="K10" s="230" t="str">
        <x:v>Performance Direction</x:v>
      </x:c>
      <x:c r="L10" s="230" t="str">
        <x:v>Variance vs Target %</x:v>
      </x:c>
      <x:c r="M10" s="230" t="str">
        <x:v>Status</x:v>
      </x:c>
      <x:c r="N10" s="230" t="str">
        <x:v>Owner Role</x:v>
      </x:c>
      <x:c r="O10" s="231" t="str">
        <x:v>Data Type</x:v>
      </x:c>
    </x:row>
    <x:row r="11">
      <x:c r="A11" s="79" t="str">
        <x:v>EX-AS-001</x:v>
      </x:c>
      <x:c r="B11" s="246" t="str">
        <x:v>2026-08</x:v>
      </x:c>
      <x:c r="C11" s="246" t="str">
        <x:v>AC-01</x:v>
      </x:c>
      <x:c r="D11" s="246" t="str">
        <x:v>Main Air Compressor</x:v>
      </x:c>
      <x:c r="E11" s="246" t="str">
        <x:v>Compressed Air</x:v>
      </x:c>
      <x:c r="F11" s="252" t="n">
        <x:v>32000</x:v>
      </x:c>
      <x:c r="G11" s="252" t="n">
        <x:v>640000</x:v>
      </x:c>
      <x:c r="H11" s="246" t="str">
        <x:v>Nm³</x:v>
      </x:c>
      <x:c r="I11" s="256" t="n">
        <x:f>IF(A11="","",IF(OR(F11="",G11="",G11=0),"",F11/G11))</x:f>
        <x:v>0.05</x:v>
      </x:c>
      <x:c r="J11" s="256" t="str">
        <x:v>0.045</x:v>
      </x:c>
      <x:c r="K11" s="246" t="str">
        <x:v>Lower is better</x:v>
      </x:c>
      <x:c r="L11" s="260" t="n">
        <x:f>IF(A11="","",IF(OR(I11="",J11="",J11=0),"",(I11-J11)/J11))</x:f>
        <x:v>0.11111111111111122</x:v>
      </x:c>
      <x:c r="M11" s="246" t="str">
        <x:f>IF(A11="","",IF(K11="Lower is better",IF(L11&lt;=0,"On / Better than Target",IF(L11&lt;=0.05,"Watch","Above Target")),IF(L11&gt;=0,"On / Better than Target",IF(L11&gt;=-0.05,"Watch","Above Target"))))</x:f>
        <x:v>Above Target</x:v>
      </x:c>
      <x:c r="N11" s="246" t="str">
        <x:v>Utilities Engineer</x:v>
      </x:c>
      <x:c r="O11" s="80" t="str">
        <x:v>Example Data</x:v>
      </x:c>
    </x:row>
    <x:row r="12">
      <x:c r="A12" s="79" t="str">
        <x:v>EX-AS-002</x:v>
      </x:c>
      <x:c r="B12" s="246" t="str">
        <x:v>2026-08</x:v>
      </x:c>
      <x:c r="C12" s="246" t="str">
        <x:v>CH-02</x:v>
      </x:c>
      <x:c r="D12" s="246" t="str">
        <x:v>Chiller No. 2</x:v>
      </x:c>
      <x:c r="E12" s="246" t="str">
        <x:v>Cooling</x:v>
      </x:c>
      <x:c r="F12" s="252" t="n">
        <x:v>45000</x:v>
      </x:c>
      <x:c r="G12" s="252" t="n">
        <x:v>150000</x:v>
      </x:c>
      <x:c r="H12" s="246" t="str">
        <x:v>ton-hour</x:v>
      </x:c>
      <x:c r="I12" s="256" t="n">
        <x:f>IF(A12="","",IF(OR(F12="",G12="",G12=0),"",F12/G12))</x:f>
        <x:v>0.3</x:v>
      </x:c>
      <x:c r="J12" s="256" t="str">
        <x:v>0.280</x:v>
      </x:c>
      <x:c r="K12" s="246" t="str">
        <x:v>Lower is better</x:v>
      </x:c>
      <x:c r="L12" s="260" t="n">
        <x:f>IF(A12="","",IF(OR(I12="",J12="",J12=0),"",(I12-J12)/J12))</x:f>
        <x:v>0.07142857142857129</x:v>
      </x:c>
      <x:c r="M12" s="246" t="str">
        <x:f>IF(A12="","",IF(K12="Lower is better",IF(L12&lt;=0,"On / Better than Target",IF(L12&lt;=0.05,"Watch","Above Target")),IF(L12&gt;=0,"On / Better than Target",IF(L12&gt;=-0.05,"Watch","Above Target"))))</x:f>
        <x:v>Above Target</x:v>
      </x:c>
      <x:c r="N12" s="246" t="str">
        <x:v>Facilities Manager</x:v>
      </x:c>
      <x:c r="O12" s="80" t="str">
        <x:v>Example Data</x:v>
      </x:c>
    </x:row>
    <x:row r="13">
      <x:c r="A13" s="79" t="str">
        <x:v>EX-AS-003</x:v>
      </x:c>
      <x:c r="B13" s="246" t="str">
        <x:v>2026-08</x:v>
      </x:c>
      <x:c r="C13" s="246" t="str">
        <x:v>BLR-01</x:v>
      </x:c>
      <x:c r="D13" s="246" t="str">
        <x:v>Steam Boiler No. 1</x:v>
      </x:c>
      <x:c r="E13" s="246" t="str">
        <x:v>Boiler</x:v>
      </x:c>
      <x:c r="F13" s="252" t="n">
        <x:v>185000</x:v>
      </x:c>
      <x:c r="G13" s="252" t="n">
        <x:v>340</x:v>
      </x:c>
      <x:c r="H13" s="246" t="str">
        <x:v>tonne steam</x:v>
      </x:c>
      <x:c r="I13" s="256" t="n">
        <x:f>IF(A13="","",IF(OR(F13="",G13="",G13=0),"",F13/G13))</x:f>
        <x:v>544.1176470588235</x:v>
      </x:c>
      <x:c r="J13" s="256" t="str">
        <x:v>520</x:v>
      </x:c>
      <x:c r="K13" s="246" t="str">
        <x:v>Lower is better</x:v>
      </x:c>
      <x:c r="L13" s="260" t="n">
        <x:f>IF(A13="","",IF(OR(I13="",J13="",J13=0),"",(I13-J13)/J13))</x:f>
        <x:v>0.04638009049773757</x:v>
      </x:c>
      <x:c r="M13" s="246" t="str">
        <x:f>IF(A13="","",IF(K13="Lower is better",IF(L13&lt;=0,"On / Better than Target",IF(L13&lt;=0.05,"Watch","Above Target")),IF(L13&gt;=0,"On / Better than Target",IF(L13&gt;=-0.05,"Watch","Above Target"))))</x:f>
        <x:v>Watch</x:v>
      </x:c>
      <x:c r="N13" s="246" t="str">
        <x:v>Maintenance Manager</x:v>
      </x:c>
      <x:c r="O13" s="80" t="str">
        <x:v>Example Data</x:v>
      </x:c>
    </x:row>
    <x:row r="14">
      <x:c r="A14" s="79" t="str">
        <x:v>EX-AS-004</x:v>
      </x:c>
      <x:c r="B14" s="246" t="str">
        <x:v>2026-08</x:v>
      </x:c>
      <x:c r="C14" s="246" t="str">
        <x:v>LT-WH</x:v>
      </x:c>
      <x:c r="D14" s="246" t="str">
        <x:v>Warehouse Lighting Zone</x:v>
      </x:c>
      <x:c r="E14" s="246" t="str">
        <x:v>Lighting</x:v>
      </x:c>
      <x:c r="F14" s="252" t="n">
        <x:v>12000</x:v>
      </x:c>
      <x:c r="G14" s="252" t="n">
        <x:v>2500</x:v>
      </x:c>
      <x:c r="H14" s="246" t="str">
        <x:v>m²</x:v>
      </x:c>
      <x:c r="I14" s="256" t="n">
        <x:f>IF(A14="","",IF(OR(F14="",G14="",G14=0),"",F14/G14))</x:f>
        <x:v>4.8</x:v>
      </x:c>
      <x:c r="J14" s="256" t="str">
        <x:v>4.50</x:v>
      </x:c>
      <x:c r="K14" s="246" t="str">
        <x:v>Lower is better</x:v>
      </x:c>
      <x:c r="L14" s="260" t="n">
        <x:f>IF(A14="","",IF(OR(I14="",J14="",J14=0),"",(I14-J14)/J14))</x:f>
        <x:v>0.06666666666666662</x:v>
      </x:c>
      <x:c r="M14" s="246" t="str">
        <x:f>IF(A14="","",IF(K14="Lower is better",IF(L14&lt;=0,"On / Better than Target",IF(L14&lt;=0.05,"Watch","Above Target")),IF(L14&gt;=0,"On / Better than Target",IF(L14&gt;=-0.05,"Watch","Above Target"))))</x:f>
        <x:v>Above Target</x:v>
      </x:c>
      <x:c r="N14" s="246" t="str">
        <x:v>Engineering Manager</x:v>
      </x:c>
      <x:c r="O14" s="80" t="str">
        <x:v>Example Data</x:v>
      </x:c>
    </x:row>
    <x:row r="15">
      <x:c r="A15" s="79" t="str">
        <x:v>EX-AS-005</x:v>
      </x:c>
      <x:c r="B15" s="246" t="str">
        <x:v>2026-08</x:v>
      </x:c>
      <x:c r="C15" s="246" t="str">
        <x:v>PMP-03</x:v>
      </x:c>
      <x:c r="D15" s="246" t="str">
        <x:v>Process Water Pump</x:v>
      </x:c>
      <x:c r="E15" s="246" t="str">
        <x:v>Pumping</x:v>
      </x:c>
      <x:c r="F15" s="252" t="n">
        <x:v>24000</x:v>
      </x:c>
      <x:c r="G15" s="252" t="n">
        <x:v>950000</x:v>
      </x:c>
      <x:c r="H15" s="246" t="str">
        <x:v>m³</x:v>
      </x:c>
      <x:c r="I15" s="256" t="n">
        <x:f>IF(A15="","",IF(OR(F15="",G15="",G15=0),"",F15/G15))</x:f>
        <x:v>0.02526315789473684</x:v>
      </x:c>
      <x:c r="J15" s="256" t="str">
        <x:v>0.024</x:v>
      </x:c>
      <x:c r="K15" s="246" t="str">
        <x:v>Lower is better</x:v>
      </x:c>
      <x:c r="L15" s="260" t="n">
        <x:f>IF(A15="","",IF(OR(I15="",J15="",J15=0),"",(I15-J15)/J15))</x:f>
        <x:v>0.052631578947368376</x:v>
      </x:c>
      <x:c r="M15" s="246" t="str">
        <x:f>IF(A15="","",IF(K15="Lower is better",IF(L15&lt;=0,"On / Better than Target",IF(L15&lt;=0.05,"Watch","Above Target")),IF(L15&gt;=0,"On / Better than Target",IF(L15&gt;=-0.05,"Watch","Above Target"))))</x:f>
        <x:v>Above Target</x:v>
      </x:c>
      <x:c r="N15" s="246" t="str">
        <x:v>Production Engineer</x:v>
      </x:c>
      <x:c r="O15" s="80" t="str">
        <x:v>Example Data</x:v>
      </x:c>
    </x:row>
    <x:row r="16">
      <x:c r="A16" s="79" t="str"/>
      <x:c r="B16" s="246" t="str"/>
      <x:c r="C16" s="246" t="str"/>
      <x:c r="D16" s="246" t="str"/>
      <x:c r="E16" s="246" t="str"/>
      <x:c r="F16" s="252" t="str"/>
      <x:c r="G16" s="252" t="str"/>
      <x:c r="H16" s="246" t="str"/>
      <x:c r="I16" s="256" t="str">
        <x:f>IF(A16="","",IF(OR(F16="",G16="",G16=0),"",F16/G16))</x:f>
      </x:c>
      <x:c r="J16" s="256" t="str"/>
      <x:c r="K16" s="246" t="str"/>
      <x:c r="L16" s="260" t="str">
        <x:f>IF(A16="","",IF(OR(I16="",J16="",J16=0),"",(I16-J16)/J16))</x:f>
      </x:c>
      <x:c r="M16" s="246" t="str">
        <x:f>IF(A16="","",IF(K16="Lower is better",IF(L16&lt;=0,"On / Better than Target",IF(L16&lt;=0.05,"Watch","Above Target")),IF(L16&gt;=0,"On / Better than Target",IF(L16&gt;=-0.05,"Watch","Above Target"))))</x:f>
      </x:c>
      <x:c r="N16" s="246" t="str"/>
      <x:c r="O16" s="80" t="str"/>
    </x:row>
    <x:row r="17">
      <x:c r="A17" s="79" t="str"/>
      <x:c r="B17" s="246" t="str"/>
      <x:c r="C17" s="246" t="str"/>
      <x:c r="D17" s="246" t="str"/>
      <x:c r="E17" s="246" t="str"/>
      <x:c r="F17" s="252" t="str"/>
      <x:c r="G17" s="252" t="str"/>
      <x:c r="H17" s="246" t="str"/>
      <x:c r="I17" s="256" t="str">
        <x:f>IF(A17="","",IF(OR(F17="",G17="",G17=0),"",F17/G17))</x:f>
      </x:c>
      <x:c r="J17" s="256" t="str"/>
      <x:c r="K17" s="246" t="str"/>
      <x:c r="L17" s="260" t="str">
        <x:f>IF(A17="","",IF(OR(I17="",J17="",J17=0),"",(I17-J17)/J17))</x:f>
      </x:c>
      <x:c r="M17" s="246" t="str">
        <x:f>IF(A17="","",IF(K17="Lower is better",IF(L17&lt;=0,"On / Better than Target",IF(L17&lt;=0.05,"Watch","Above Target")),IF(L17&gt;=0,"On / Better than Target",IF(L17&gt;=-0.05,"Watch","Above Target"))))</x:f>
      </x:c>
      <x:c r="N17" s="246" t="str"/>
      <x:c r="O17" s="80" t="str"/>
    </x:row>
    <x:row r="18">
      <x:c r="A18" s="79" t="str"/>
      <x:c r="B18" s="246" t="str"/>
      <x:c r="C18" s="246" t="str"/>
      <x:c r="D18" s="246" t="str"/>
      <x:c r="E18" s="246" t="str"/>
      <x:c r="F18" s="252" t="str"/>
      <x:c r="G18" s="252" t="str"/>
      <x:c r="H18" s="246" t="str"/>
      <x:c r="I18" s="256" t="str">
        <x:f>IF(A18="","",IF(OR(F18="",G18="",G18=0),"",F18/G18))</x:f>
      </x:c>
      <x:c r="J18" s="256" t="str"/>
      <x:c r="K18" s="246" t="str"/>
      <x:c r="L18" s="260" t="str">
        <x:f>IF(A18="","",IF(OR(I18="",J18="",J18=0),"",(I18-J18)/J18))</x:f>
      </x:c>
      <x:c r="M18" s="246" t="str">
        <x:f>IF(A18="","",IF(K18="Lower is better",IF(L18&lt;=0,"On / Better than Target",IF(L18&lt;=0.05,"Watch","Above Target")),IF(L18&gt;=0,"On / Better than Target",IF(L18&gt;=-0.05,"Watch","Above Target"))))</x:f>
      </x:c>
      <x:c r="N18" s="246" t="str"/>
      <x:c r="O18" s="80" t="str"/>
    </x:row>
    <x:row r="19">
      <x:c r="A19" s="79" t="str"/>
      <x:c r="B19" s="246" t="str"/>
      <x:c r="C19" s="246" t="str"/>
      <x:c r="D19" s="246" t="str"/>
      <x:c r="E19" s="246" t="str"/>
      <x:c r="F19" s="252" t="str"/>
      <x:c r="G19" s="252" t="str"/>
      <x:c r="H19" s="246" t="str"/>
      <x:c r="I19" s="256" t="str">
        <x:f>IF(A19="","",IF(OR(F19="",G19="",G19=0),"",F19/G19))</x:f>
      </x:c>
      <x:c r="J19" s="256" t="str"/>
      <x:c r="K19" s="246" t="str"/>
      <x:c r="L19" s="260" t="str">
        <x:f>IF(A19="","",IF(OR(I19="",J19="",J19=0),"",(I19-J19)/J19))</x:f>
      </x:c>
      <x:c r="M19" s="246" t="str">
        <x:f>IF(A19="","",IF(K19="Lower is better",IF(L19&lt;=0,"On / Better than Target",IF(L19&lt;=0.05,"Watch","Above Target")),IF(L19&gt;=0,"On / Better than Target",IF(L19&gt;=-0.05,"Watch","Above Target"))))</x:f>
      </x:c>
      <x:c r="N19" s="246" t="str"/>
      <x:c r="O19" s="80" t="str"/>
    </x:row>
    <x:row r="20">
      <x:c r="A20" s="79" t="str"/>
      <x:c r="B20" s="246" t="str"/>
      <x:c r="C20" s="246" t="str"/>
      <x:c r="D20" s="246" t="str"/>
      <x:c r="E20" s="246" t="str"/>
      <x:c r="F20" s="252" t="str"/>
      <x:c r="G20" s="252" t="str"/>
      <x:c r="H20" s="246" t="str"/>
      <x:c r="I20" s="256" t="str">
        <x:f>IF(A20="","",IF(OR(F20="",G20="",G20=0),"",F20/G20))</x:f>
      </x:c>
      <x:c r="J20" s="256" t="str"/>
      <x:c r="K20" s="246" t="str"/>
      <x:c r="L20" s="260" t="str">
        <x:f>IF(A20="","",IF(OR(I20="",J20="",J20=0),"",(I20-J20)/J20))</x:f>
      </x:c>
      <x:c r="M20" s="246" t="str">
        <x:f>IF(A20="","",IF(K20="Lower is better",IF(L20&lt;=0,"On / Better than Target",IF(L20&lt;=0.05,"Watch","Above Target")),IF(L20&gt;=0,"On / Better than Target",IF(L20&gt;=-0.05,"Watch","Above Target"))))</x:f>
      </x:c>
      <x:c r="N20" s="246" t="str"/>
      <x:c r="O20" s="80" t="str"/>
    </x:row>
    <x:row r="21">
      <x:c r="A21" s="79" t="str"/>
      <x:c r="B21" s="246" t="str"/>
      <x:c r="C21" s="246" t="str"/>
      <x:c r="D21" s="246" t="str"/>
      <x:c r="E21" s="246" t="str"/>
      <x:c r="F21" s="252" t="str"/>
      <x:c r="G21" s="252" t="str"/>
      <x:c r="H21" s="246" t="str"/>
      <x:c r="I21" s="256" t="str">
        <x:f>IF(A21="","",IF(OR(F21="",G21="",G21=0),"",F21/G21))</x:f>
      </x:c>
      <x:c r="J21" s="256" t="str"/>
      <x:c r="K21" s="246" t="str"/>
      <x:c r="L21" s="260" t="str">
        <x:f>IF(A21="","",IF(OR(I21="",J21="",J21=0),"",(I21-J21)/J21))</x:f>
      </x:c>
      <x:c r="M21" s="246" t="str">
        <x:f>IF(A21="","",IF(K21="Lower is better",IF(L21&lt;=0,"On / Better than Target",IF(L21&lt;=0.05,"Watch","Above Target")),IF(L21&gt;=0,"On / Better than Target",IF(L21&gt;=-0.05,"Watch","Above Target"))))</x:f>
      </x:c>
      <x:c r="N21" s="246" t="str"/>
      <x:c r="O21" s="80" t="str"/>
    </x:row>
    <x:row r="22">
      <x:c r="A22" s="79" t="str"/>
      <x:c r="B22" s="246" t="str"/>
      <x:c r="C22" s="246" t="str"/>
      <x:c r="D22" s="246" t="str"/>
      <x:c r="E22" s="246" t="str"/>
      <x:c r="F22" s="252" t="str"/>
      <x:c r="G22" s="252" t="str"/>
      <x:c r="H22" s="246" t="str"/>
      <x:c r="I22" s="256" t="str">
        <x:f>IF(A22="","",IF(OR(F22="",G22="",G22=0),"",F22/G22))</x:f>
      </x:c>
      <x:c r="J22" s="256" t="str"/>
      <x:c r="K22" s="246" t="str"/>
      <x:c r="L22" s="260" t="str">
        <x:f>IF(A22="","",IF(OR(I22="",J22="",J22=0),"",(I22-J22)/J22))</x:f>
      </x:c>
      <x:c r="M22" s="246" t="str">
        <x:f>IF(A22="","",IF(K22="Lower is better",IF(L22&lt;=0,"On / Better than Target",IF(L22&lt;=0.05,"Watch","Above Target")),IF(L22&gt;=0,"On / Better than Target",IF(L22&gt;=-0.05,"Watch","Above Target"))))</x:f>
      </x:c>
      <x:c r="N22" s="246" t="str"/>
      <x:c r="O22" s="80" t="str"/>
    </x:row>
    <x:row r="23">
      <x:c r="A23" s="79" t="str"/>
      <x:c r="B23" s="246" t="str"/>
      <x:c r="C23" s="246" t="str"/>
      <x:c r="D23" s="246" t="str"/>
      <x:c r="E23" s="246" t="str"/>
      <x:c r="F23" s="252" t="str"/>
      <x:c r="G23" s="252" t="str"/>
      <x:c r="H23" s="246" t="str"/>
      <x:c r="I23" s="256" t="str">
        <x:f>IF(A23="","",IF(OR(F23="",G23="",G23=0),"",F23/G23))</x:f>
      </x:c>
      <x:c r="J23" s="256" t="str"/>
      <x:c r="K23" s="246" t="str"/>
      <x:c r="L23" s="260" t="str">
        <x:f>IF(A23="","",IF(OR(I23="",J23="",J23=0),"",(I23-J23)/J23))</x:f>
      </x:c>
      <x:c r="M23" s="246" t="str">
        <x:f>IF(A23="","",IF(K23="Lower is better",IF(L23&lt;=0,"On / Better than Target",IF(L23&lt;=0.05,"Watch","Above Target")),IF(L23&gt;=0,"On / Better than Target",IF(L23&gt;=-0.05,"Watch","Above Target"))))</x:f>
      </x:c>
      <x:c r="N23" s="246" t="str"/>
      <x:c r="O23" s="80" t="str"/>
    </x:row>
    <x:row r="24">
      <x:c r="A24" s="79" t="str"/>
      <x:c r="B24" s="246" t="str"/>
      <x:c r="C24" s="246" t="str"/>
      <x:c r="D24" s="246" t="str"/>
      <x:c r="E24" s="246" t="str"/>
      <x:c r="F24" s="252" t="str"/>
      <x:c r="G24" s="252" t="str"/>
      <x:c r="H24" s="246" t="str"/>
      <x:c r="I24" s="256" t="str">
        <x:f>IF(A24="","",IF(OR(F24="",G24="",G24=0),"",F24/G24))</x:f>
      </x:c>
      <x:c r="J24" s="256" t="str"/>
      <x:c r="K24" s="246" t="str"/>
      <x:c r="L24" s="260" t="str">
        <x:f>IF(A24="","",IF(OR(I24="",J24="",J24=0),"",(I24-J24)/J24))</x:f>
      </x:c>
      <x:c r="M24" s="246" t="str">
        <x:f>IF(A24="","",IF(K24="Lower is better",IF(L24&lt;=0,"On / Better than Target",IF(L24&lt;=0.05,"Watch","Above Target")),IF(L24&gt;=0,"On / Better than Target",IF(L24&gt;=-0.05,"Watch","Above Target"))))</x:f>
      </x:c>
      <x:c r="N24" s="246" t="str"/>
      <x:c r="O24" s="80" t="str"/>
    </x:row>
    <x:row r="25">
      <x:c r="A25" s="79" t="str"/>
      <x:c r="B25" s="246" t="str"/>
      <x:c r="C25" s="246" t="str"/>
      <x:c r="D25" s="246" t="str"/>
      <x:c r="E25" s="246" t="str"/>
      <x:c r="F25" s="252" t="str"/>
      <x:c r="G25" s="252" t="str"/>
      <x:c r="H25" s="246" t="str"/>
      <x:c r="I25" s="256" t="str">
        <x:f>IF(A25="","",IF(OR(F25="",G25="",G25=0),"",F25/G25))</x:f>
      </x:c>
      <x:c r="J25" s="256" t="str"/>
      <x:c r="K25" s="246" t="str"/>
      <x:c r="L25" s="260" t="str">
        <x:f>IF(A25="","",IF(OR(I25="",J25="",J25=0),"",(I25-J25)/J25))</x:f>
      </x:c>
      <x:c r="M25" s="246" t="str">
        <x:f>IF(A25="","",IF(K25="Lower is better",IF(L25&lt;=0,"On / Better than Target",IF(L25&lt;=0.05,"Watch","Above Target")),IF(L25&gt;=0,"On / Better than Target",IF(L25&gt;=-0.05,"Watch","Above Target"))))</x:f>
      </x:c>
      <x:c r="N25" s="246" t="str"/>
      <x:c r="O25" s="80" t="str"/>
    </x:row>
    <x:row r="26">
      <x:c r="A26" s="79" t="str"/>
      <x:c r="B26" s="246" t="str"/>
      <x:c r="C26" s="246" t="str"/>
      <x:c r="D26" s="246" t="str"/>
      <x:c r="E26" s="246" t="str"/>
      <x:c r="F26" s="252" t="str"/>
      <x:c r="G26" s="252" t="str"/>
      <x:c r="H26" s="246" t="str"/>
      <x:c r="I26" s="256" t="str">
        <x:f>IF(A26="","",IF(OR(F26="",G26="",G26=0),"",F26/G26))</x:f>
      </x:c>
      <x:c r="J26" s="256" t="str"/>
      <x:c r="K26" s="246" t="str"/>
      <x:c r="L26" s="260" t="str">
        <x:f>IF(A26="","",IF(OR(I26="",J26="",J26=0),"",(I26-J26)/J26))</x:f>
      </x:c>
      <x:c r="M26" s="246" t="str">
        <x:f>IF(A26="","",IF(K26="Lower is better",IF(L26&lt;=0,"On / Better than Target",IF(L26&lt;=0.05,"Watch","Above Target")),IF(L26&gt;=0,"On / Better than Target",IF(L26&gt;=-0.05,"Watch","Above Target"))))</x:f>
      </x:c>
      <x:c r="N26" s="246" t="str"/>
      <x:c r="O26" s="80" t="str"/>
    </x:row>
    <x:row r="27">
      <x:c r="A27" s="79" t="str"/>
      <x:c r="B27" s="246" t="str"/>
      <x:c r="C27" s="246" t="str"/>
      <x:c r="D27" s="246" t="str"/>
      <x:c r="E27" s="246" t="str"/>
      <x:c r="F27" s="252" t="str"/>
      <x:c r="G27" s="252" t="str"/>
      <x:c r="H27" s="246" t="str"/>
      <x:c r="I27" s="256" t="str">
        <x:f>IF(A27="","",IF(OR(F27="",G27="",G27=0),"",F27/G27))</x:f>
      </x:c>
      <x:c r="J27" s="256" t="str"/>
      <x:c r="K27" s="246" t="str"/>
      <x:c r="L27" s="260" t="str">
        <x:f>IF(A27="","",IF(OR(I27="",J27="",J27=0),"",(I27-J27)/J27))</x:f>
      </x:c>
      <x:c r="M27" s="246" t="str">
        <x:f>IF(A27="","",IF(K27="Lower is better",IF(L27&lt;=0,"On / Better than Target",IF(L27&lt;=0.05,"Watch","Above Target")),IF(L27&gt;=0,"On / Better than Target",IF(L27&gt;=-0.05,"Watch","Above Target"))))</x:f>
      </x:c>
      <x:c r="N27" s="246" t="str"/>
      <x:c r="O27" s="80" t="str"/>
    </x:row>
    <x:row r="28">
      <x:c r="A28" s="79" t="str"/>
      <x:c r="B28" s="246" t="str"/>
      <x:c r="C28" s="246" t="str"/>
      <x:c r="D28" s="246" t="str"/>
      <x:c r="E28" s="246" t="str"/>
      <x:c r="F28" s="252" t="str"/>
      <x:c r="G28" s="252" t="str"/>
      <x:c r="H28" s="246" t="str"/>
      <x:c r="I28" s="256" t="str">
        <x:f>IF(A28="","",IF(OR(F28="",G28="",G28=0),"",F28/G28))</x:f>
      </x:c>
      <x:c r="J28" s="256" t="str"/>
      <x:c r="K28" s="246" t="str"/>
      <x:c r="L28" s="260" t="str">
        <x:f>IF(A28="","",IF(OR(I28="",J28="",J28=0),"",(I28-J28)/J28))</x:f>
      </x:c>
      <x:c r="M28" s="246" t="str">
        <x:f>IF(A28="","",IF(K28="Lower is better",IF(L28&lt;=0,"On / Better than Target",IF(L28&lt;=0.05,"Watch","Above Target")),IF(L28&gt;=0,"On / Better than Target",IF(L28&gt;=-0.05,"Watch","Above Target"))))</x:f>
      </x:c>
      <x:c r="N28" s="246" t="str"/>
      <x:c r="O28" s="80" t="str"/>
    </x:row>
    <x:row r="29">
      <x:c r="A29" s="79" t="str"/>
      <x:c r="B29" s="246" t="str"/>
      <x:c r="C29" s="246" t="str"/>
      <x:c r="D29" s="246" t="str"/>
      <x:c r="E29" s="246" t="str"/>
      <x:c r="F29" s="252" t="str"/>
      <x:c r="G29" s="252" t="str"/>
      <x:c r="H29" s="246" t="str"/>
      <x:c r="I29" s="256" t="str">
        <x:f>IF(A29="","",IF(OR(F29="",G29="",G29=0),"",F29/G29))</x:f>
      </x:c>
      <x:c r="J29" s="256" t="str"/>
      <x:c r="K29" s="246" t="str"/>
      <x:c r="L29" s="260" t="str">
        <x:f>IF(A29="","",IF(OR(I29="",J29="",J29=0),"",(I29-J29)/J29))</x:f>
      </x:c>
      <x:c r="M29" s="246" t="str">
        <x:f>IF(A29="","",IF(K29="Lower is better",IF(L29&lt;=0,"On / Better than Target",IF(L29&lt;=0.05,"Watch","Above Target")),IF(L29&gt;=0,"On / Better than Target",IF(L29&gt;=-0.05,"Watch","Above Target"))))</x:f>
      </x:c>
      <x:c r="N29" s="246" t="str"/>
      <x:c r="O29" s="80" t="str"/>
    </x:row>
    <x:row r="30">
      <x:c r="A30" s="79" t="str"/>
      <x:c r="B30" s="246" t="str"/>
      <x:c r="C30" s="246" t="str"/>
      <x:c r="D30" s="246" t="str"/>
      <x:c r="E30" s="246" t="str"/>
      <x:c r="F30" s="252" t="str"/>
      <x:c r="G30" s="252" t="str"/>
      <x:c r="H30" s="246" t="str"/>
      <x:c r="I30" s="256" t="str">
        <x:f>IF(A30="","",IF(OR(F30="",G30="",G30=0),"",F30/G30))</x:f>
      </x:c>
      <x:c r="J30" s="256" t="str"/>
      <x:c r="K30" s="246" t="str"/>
      <x:c r="L30" s="260" t="str">
        <x:f>IF(A30="","",IF(OR(I30="",J30="",J30=0),"",(I30-J30)/J30))</x:f>
      </x:c>
      <x:c r="M30" s="246" t="str">
        <x:f>IF(A30="","",IF(K30="Lower is better",IF(L30&lt;=0,"On / Better than Target",IF(L30&lt;=0.05,"Watch","Above Target")),IF(L30&gt;=0,"On / Better than Target",IF(L30&gt;=-0.05,"Watch","Above Target"))))</x:f>
      </x:c>
      <x:c r="N30" s="246" t="str"/>
      <x:c r="O30" s="80" t="str"/>
    </x:row>
    <x:row r="31">
      <x:c r="A31" s="79" t="str"/>
      <x:c r="B31" s="246" t="str"/>
      <x:c r="C31" s="246" t="str"/>
      <x:c r="D31" s="246" t="str"/>
      <x:c r="E31" s="246" t="str"/>
      <x:c r="F31" s="252" t="str"/>
      <x:c r="G31" s="252" t="str"/>
      <x:c r="H31" s="246" t="str"/>
      <x:c r="I31" s="256" t="str">
        <x:f>IF(A31="","",IF(OR(F31="",G31="",G31=0),"",F31/G31))</x:f>
      </x:c>
      <x:c r="J31" s="256" t="str"/>
      <x:c r="K31" s="246" t="str"/>
      <x:c r="L31" s="260" t="str">
        <x:f>IF(A31="","",IF(OR(I31="",J31="",J31=0),"",(I31-J31)/J31))</x:f>
      </x:c>
      <x:c r="M31" s="246" t="str">
        <x:f>IF(A31="","",IF(K31="Lower is better",IF(L31&lt;=0,"On / Better than Target",IF(L31&lt;=0.05,"Watch","Above Target")),IF(L31&gt;=0,"On / Better than Target",IF(L31&gt;=-0.05,"Watch","Above Target"))))</x:f>
      </x:c>
      <x:c r="N31" s="246" t="str"/>
      <x:c r="O31" s="80" t="str"/>
    </x:row>
    <x:row r="32">
      <x:c r="A32" s="79" t="str"/>
      <x:c r="B32" s="246" t="str"/>
      <x:c r="C32" s="246" t="str"/>
      <x:c r="D32" s="246" t="str"/>
      <x:c r="E32" s="246" t="str"/>
      <x:c r="F32" s="252" t="str"/>
      <x:c r="G32" s="252" t="str"/>
      <x:c r="H32" s="246" t="str"/>
      <x:c r="I32" s="256" t="str">
        <x:f>IF(A32="","",IF(OR(F32="",G32="",G32=0),"",F32/G32))</x:f>
      </x:c>
      <x:c r="J32" s="256" t="str"/>
      <x:c r="K32" s="246" t="str"/>
      <x:c r="L32" s="260" t="str">
        <x:f>IF(A32="","",IF(OR(I32="",J32="",J32=0),"",(I32-J32)/J32))</x:f>
      </x:c>
      <x:c r="M32" s="246" t="str">
        <x:f>IF(A32="","",IF(K32="Lower is better",IF(L32&lt;=0,"On / Better than Target",IF(L32&lt;=0.05,"Watch","Above Target")),IF(L32&gt;=0,"On / Better than Target",IF(L32&gt;=-0.05,"Watch","Above Target"))))</x:f>
      </x:c>
      <x:c r="N32" s="246" t="str"/>
      <x:c r="O32" s="80" t="str"/>
    </x:row>
    <x:row r="33">
      <x:c r="A33" s="79" t="str"/>
      <x:c r="B33" s="246" t="str"/>
      <x:c r="C33" s="246" t="str"/>
      <x:c r="D33" s="246" t="str"/>
      <x:c r="E33" s="246" t="str"/>
      <x:c r="F33" s="252" t="str"/>
      <x:c r="G33" s="252" t="str"/>
      <x:c r="H33" s="246" t="str"/>
      <x:c r="I33" s="256" t="str">
        <x:f>IF(A33="","",IF(OR(F33="",G33="",G33=0),"",F33/G33))</x:f>
      </x:c>
      <x:c r="J33" s="256" t="str"/>
      <x:c r="K33" s="246" t="str"/>
      <x:c r="L33" s="260" t="str">
        <x:f>IF(A33="","",IF(OR(I33="",J33="",J33=0),"",(I33-J33)/J33))</x:f>
      </x:c>
      <x:c r="M33" s="246" t="str">
        <x:f>IF(A33="","",IF(K33="Lower is better",IF(L33&lt;=0,"On / Better than Target",IF(L33&lt;=0.05,"Watch","Above Target")),IF(L33&gt;=0,"On / Better than Target",IF(L33&gt;=-0.05,"Watch","Above Target"))))</x:f>
      </x:c>
      <x:c r="N33" s="246" t="str"/>
      <x:c r="O33" s="80" t="str"/>
    </x:row>
    <x:row r="34">
      <x:c r="A34" s="79" t="str"/>
      <x:c r="B34" s="246" t="str"/>
      <x:c r="C34" s="246" t="str"/>
      <x:c r="D34" s="246" t="str"/>
      <x:c r="E34" s="246" t="str"/>
      <x:c r="F34" s="252" t="str"/>
      <x:c r="G34" s="252" t="str"/>
      <x:c r="H34" s="246" t="str"/>
      <x:c r="I34" s="256" t="str">
        <x:f>IF(A34="","",IF(OR(F34="",G34="",G34=0),"",F34/G34))</x:f>
      </x:c>
      <x:c r="J34" s="256" t="str"/>
      <x:c r="K34" s="246" t="str"/>
      <x:c r="L34" s="260" t="str">
        <x:f>IF(A34="","",IF(OR(I34="",J34="",J34=0),"",(I34-J34)/J34))</x:f>
      </x:c>
      <x:c r="M34" s="246" t="str">
        <x:f>IF(A34="","",IF(K34="Lower is better",IF(L34&lt;=0,"On / Better than Target",IF(L34&lt;=0.05,"Watch","Above Target")),IF(L34&gt;=0,"On / Better than Target",IF(L34&gt;=-0.05,"Watch","Above Target"))))</x:f>
      </x:c>
      <x:c r="N34" s="246" t="str"/>
      <x:c r="O34" s="80" t="str"/>
    </x:row>
    <x:row r="35">
      <x:c r="A35" s="79" t="str"/>
      <x:c r="B35" s="246" t="str"/>
      <x:c r="C35" s="246" t="str"/>
      <x:c r="D35" s="246" t="str"/>
      <x:c r="E35" s="246" t="str"/>
      <x:c r="F35" s="252" t="str"/>
      <x:c r="G35" s="252" t="str"/>
      <x:c r="H35" s="246" t="str"/>
      <x:c r="I35" s="256" t="str">
        <x:f>IF(A35="","",IF(OR(F35="",G35="",G35=0),"",F35/G35))</x:f>
      </x:c>
      <x:c r="J35" s="256" t="str"/>
      <x:c r="K35" s="246" t="str"/>
      <x:c r="L35" s="260" t="str">
        <x:f>IF(A35="","",IF(OR(I35="",J35="",J35=0),"",(I35-J35)/J35))</x:f>
      </x:c>
      <x:c r="M35" s="246" t="str">
        <x:f>IF(A35="","",IF(K35="Lower is better",IF(L35&lt;=0,"On / Better than Target",IF(L35&lt;=0.05,"Watch","Above Target")),IF(L35&gt;=0,"On / Better than Target",IF(L35&gt;=-0.05,"Watch","Above Target"))))</x:f>
      </x:c>
      <x:c r="N35" s="246" t="str"/>
      <x:c r="O35" s="80" t="str"/>
    </x:row>
    <x:row r="36">
      <x:c r="A36" s="79" t="str"/>
      <x:c r="B36" s="246" t="str"/>
      <x:c r="C36" s="246" t="str"/>
      <x:c r="D36" s="246" t="str"/>
      <x:c r="E36" s="246" t="str"/>
      <x:c r="F36" s="252" t="str"/>
      <x:c r="G36" s="252" t="str"/>
      <x:c r="H36" s="246" t="str"/>
      <x:c r="I36" s="256" t="str">
        <x:f>IF(A36="","",IF(OR(F36="",G36="",G36=0),"",F36/G36))</x:f>
      </x:c>
      <x:c r="J36" s="256" t="str"/>
      <x:c r="K36" s="246" t="str"/>
      <x:c r="L36" s="260" t="str">
        <x:f>IF(A36="","",IF(OR(I36="",J36="",J36=0),"",(I36-J36)/J36))</x:f>
      </x:c>
      <x:c r="M36" s="246" t="str">
        <x:f>IF(A36="","",IF(K36="Lower is better",IF(L36&lt;=0,"On / Better than Target",IF(L36&lt;=0.05,"Watch","Above Target")),IF(L36&gt;=0,"On / Better than Target",IF(L36&gt;=-0.05,"Watch","Above Target"))))</x:f>
      </x:c>
      <x:c r="N36" s="246" t="str"/>
      <x:c r="O36" s="80" t="str"/>
    </x:row>
    <x:row r="37">
      <x:c r="A37" s="79" t="str"/>
      <x:c r="B37" s="246" t="str"/>
      <x:c r="C37" s="246" t="str"/>
      <x:c r="D37" s="246" t="str"/>
      <x:c r="E37" s="246" t="str"/>
      <x:c r="F37" s="252" t="str"/>
      <x:c r="G37" s="252" t="str"/>
      <x:c r="H37" s="246" t="str"/>
      <x:c r="I37" s="256" t="str">
        <x:f>IF(A37="","",IF(OR(F37="",G37="",G37=0),"",F37/G37))</x:f>
      </x:c>
      <x:c r="J37" s="256" t="str"/>
      <x:c r="K37" s="246" t="str"/>
      <x:c r="L37" s="260" t="str">
        <x:f>IF(A37="","",IF(OR(I37="",J37="",J37=0),"",(I37-J37)/J37))</x:f>
      </x:c>
      <x:c r="M37" s="246" t="str">
        <x:f>IF(A37="","",IF(K37="Lower is better",IF(L37&lt;=0,"On / Better than Target",IF(L37&lt;=0.05,"Watch","Above Target")),IF(L37&gt;=0,"On / Better than Target",IF(L37&gt;=-0.05,"Watch","Above Target"))))</x:f>
      </x:c>
      <x:c r="N37" s="246" t="str"/>
      <x:c r="O37" s="80" t="str"/>
    </x:row>
    <x:row r="38">
      <x:c r="A38" s="79" t="str"/>
      <x:c r="B38" s="246" t="str"/>
      <x:c r="C38" s="246" t="str"/>
      <x:c r="D38" s="246" t="str"/>
      <x:c r="E38" s="246" t="str"/>
      <x:c r="F38" s="252" t="str"/>
      <x:c r="G38" s="252" t="str"/>
      <x:c r="H38" s="246" t="str"/>
      <x:c r="I38" s="256" t="str">
        <x:f>IF(A38="","",IF(OR(F38="",G38="",G38=0),"",F38/G38))</x:f>
      </x:c>
      <x:c r="J38" s="256" t="str"/>
      <x:c r="K38" s="246" t="str"/>
      <x:c r="L38" s="260" t="str">
        <x:f>IF(A38="","",IF(OR(I38="",J38="",J38=0),"",(I38-J38)/J38))</x:f>
      </x:c>
      <x:c r="M38" s="246" t="str">
        <x:f>IF(A38="","",IF(K38="Lower is better",IF(L38&lt;=0,"On / Better than Target",IF(L38&lt;=0.05,"Watch","Above Target")),IF(L38&gt;=0,"On / Better than Target",IF(L38&gt;=-0.05,"Watch","Above Target"))))</x:f>
      </x:c>
      <x:c r="N38" s="246" t="str"/>
      <x:c r="O38" s="80" t="str"/>
    </x:row>
    <x:row r="39">
      <x:c r="A39" s="79" t="str"/>
      <x:c r="B39" s="246" t="str"/>
      <x:c r="C39" s="246" t="str"/>
      <x:c r="D39" s="246" t="str"/>
      <x:c r="E39" s="246" t="str"/>
      <x:c r="F39" s="252" t="str"/>
      <x:c r="G39" s="252" t="str"/>
      <x:c r="H39" s="246" t="str"/>
      <x:c r="I39" s="256" t="str">
        <x:f>IF(A39="","",IF(OR(F39="",G39="",G39=0),"",F39/G39))</x:f>
      </x:c>
      <x:c r="J39" s="256" t="str"/>
      <x:c r="K39" s="246" t="str"/>
      <x:c r="L39" s="260" t="str">
        <x:f>IF(A39="","",IF(OR(I39="",J39="",J39=0),"",(I39-J39)/J39))</x:f>
      </x:c>
      <x:c r="M39" s="246" t="str">
        <x:f>IF(A39="","",IF(K39="Lower is better",IF(L39&lt;=0,"On / Better than Target",IF(L39&lt;=0.05,"Watch","Above Target")),IF(L39&gt;=0,"On / Better than Target",IF(L39&gt;=-0.05,"Watch","Above Target"))))</x:f>
      </x:c>
      <x:c r="N39" s="246" t="str"/>
      <x:c r="O39" s="80" t="str"/>
    </x:row>
    <x:row r="40">
      <x:c r="A40" s="79" t="str"/>
      <x:c r="B40" s="246" t="str"/>
      <x:c r="C40" s="246" t="str"/>
      <x:c r="D40" s="246" t="str"/>
      <x:c r="E40" s="246" t="str"/>
      <x:c r="F40" s="252" t="str"/>
      <x:c r="G40" s="252" t="str"/>
      <x:c r="H40" s="246" t="str"/>
      <x:c r="I40" s="256" t="str">
        <x:f>IF(A40="","",IF(OR(F40="",G40="",G40=0),"",F40/G40))</x:f>
      </x:c>
      <x:c r="J40" s="256" t="str"/>
      <x:c r="K40" s="246" t="str"/>
      <x:c r="L40" s="260" t="str">
        <x:f>IF(A40="","",IF(OR(I40="",J40="",J40=0),"",(I40-J40)/J40))</x:f>
      </x:c>
      <x:c r="M40" s="246" t="str">
        <x:f>IF(A40="","",IF(K40="Lower is better",IF(L40&lt;=0,"On / Better than Target",IF(L40&lt;=0.05,"Watch","Above Target")),IF(L40&gt;=0,"On / Better than Target",IF(L40&gt;=-0.05,"Watch","Above Target"))))</x:f>
      </x:c>
      <x:c r="N40" s="246" t="str"/>
      <x:c r="O40" s="80" t="str"/>
    </x:row>
    <x:row r="41">
      <x:c r="A41" s="79" t="str"/>
      <x:c r="B41" s="246" t="str"/>
      <x:c r="C41" s="246" t="str"/>
      <x:c r="D41" s="246" t="str"/>
      <x:c r="E41" s="246" t="str"/>
      <x:c r="F41" s="252" t="str"/>
      <x:c r="G41" s="252" t="str"/>
      <x:c r="H41" s="246" t="str"/>
      <x:c r="I41" s="256" t="str">
        <x:f>IF(A41="","",IF(OR(F41="",G41="",G41=0),"",F41/G41))</x:f>
      </x:c>
      <x:c r="J41" s="256" t="str"/>
      <x:c r="K41" s="246" t="str"/>
      <x:c r="L41" s="260" t="str">
        <x:f>IF(A41="","",IF(OR(I41="",J41="",J41=0),"",(I41-J41)/J41))</x:f>
      </x:c>
      <x:c r="M41" s="246" t="str">
        <x:f>IF(A41="","",IF(K41="Lower is better",IF(L41&lt;=0,"On / Better than Target",IF(L41&lt;=0.05,"Watch","Above Target")),IF(L41&gt;=0,"On / Better than Target",IF(L41&gt;=-0.05,"Watch","Above Target"))))</x:f>
      </x:c>
      <x:c r="N41" s="246" t="str"/>
      <x:c r="O41" s="80" t="str"/>
    </x:row>
    <x:row r="42">
      <x:c r="A42" s="79" t="str"/>
      <x:c r="B42" s="246" t="str"/>
      <x:c r="C42" s="246" t="str"/>
      <x:c r="D42" s="246" t="str"/>
      <x:c r="E42" s="246" t="str"/>
      <x:c r="F42" s="252" t="str"/>
      <x:c r="G42" s="252" t="str"/>
      <x:c r="H42" s="246" t="str"/>
      <x:c r="I42" s="256" t="str">
        <x:f>IF(A42="","",IF(OR(F42="",G42="",G42=0),"",F42/G42))</x:f>
      </x:c>
      <x:c r="J42" s="256" t="str"/>
      <x:c r="K42" s="246" t="str"/>
      <x:c r="L42" s="260" t="str">
        <x:f>IF(A42="","",IF(OR(I42="",J42="",J42=0),"",(I42-J42)/J42))</x:f>
      </x:c>
      <x:c r="M42" s="246" t="str">
        <x:f>IF(A42="","",IF(K42="Lower is better",IF(L42&lt;=0,"On / Better than Target",IF(L42&lt;=0.05,"Watch","Above Target")),IF(L42&gt;=0,"On / Better than Target",IF(L42&gt;=-0.05,"Watch","Above Target"))))</x:f>
      </x:c>
      <x:c r="N42" s="246" t="str"/>
      <x:c r="O42" s="80" t="str"/>
    </x:row>
    <x:row r="43">
      <x:c r="A43" s="79" t="str"/>
      <x:c r="B43" s="246" t="str"/>
      <x:c r="C43" s="246" t="str"/>
      <x:c r="D43" s="246" t="str"/>
      <x:c r="E43" s="246" t="str"/>
      <x:c r="F43" s="252" t="str"/>
      <x:c r="G43" s="252" t="str"/>
      <x:c r="H43" s="246" t="str"/>
      <x:c r="I43" s="256" t="str">
        <x:f>IF(A43="","",IF(OR(F43="",G43="",G43=0),"",F43/G43))</x:f>
      </x:c>
      <x:c r="J43" s="256" t="str"/>
      <x:c r="K43" s="246" t="str"/>
      <x:c r="L43" s="260" t="str">
        <x:f>IF(A43="","",IF(OR(I43="",J43="",J43=0),"",(I43-J43)/J43))</x:f>
      </x:c>
      <x:c r="M43" s="246" t="str">
        <x:f>IF(A43="","",IF(K43="Lower is better",IF(L43&lt;=0,"On / Better than Target",IF(L43&lt;=0.05,"Watch","Above Target")),IF(L43&gt;=0,"On / Better than Target",IF(L43&gt;=-0.05,"Watch","Above Target"))))</x:f>
      </x:c>
      <x:c r="N43" s="246" t="str"/>
      <x:c r="O43" s="80" t="str"/>
    </x:row>
    <x:row r="44">
      <x:c r="A44" s="79" t="str"/>
      <x:c r="B44" s="246" t="str"/>
      <x:c r="C44" s="246" t="str"/>
      <x:c r="D44" s="246" t="str"/>
      <x:c r="E44" s="246" t="str"/>
      <x:c r="F44" s="252" t="str"/>
      <x:c r="G44" s="252" t="str"/>
      <x:c r="H44" s="246" t="str"/>
      <x:c r="I44" s="256" t="str">
        <x:f>IF(A44="","",IF(OR(F44="",G44="",G44=0),"",F44/G44))</x:f>
      </x:c>
      <x:c r="J44" s="256" t="str"/>
      <x:c r="K44" s="246" t="str"/>
      <x:c r="L44" s="260" t="str">
        <x:f>IF(A44="","",IF(OR(I44="",J44="",J44=0),"",(I44-J44)/J44))</x:f>
      </x:c>
      <x:c r="M44" s="246" t="str">
        <x:f>IF(A44="","",IF(K44="Lower is better",IF(L44&lt;=0,"On / Better than Target",IF(L44&lt;=0.05,"Watch","Above Target")),IF(L44&gt;=0,"On / Better than Target",IF(L44&gt;=-0.05,"Watch","Above Target"))))</x:f>
      </x:c>
      <x:c r="N44" s="246" t="str"/>
      <x:c r="O44" s="80" t="str"/>
    </x:row>
    <x:row r="45">
      <x:c r="A45" s="79" t="str"/>
      <x:c r="B45" s="246" t="str"/>
      <x:c r="C45" s="246" t="str"/>
      <x:c r="D45" s="246" t="str"/>
      <x:c r="E45" s="246" t="str"/>
      <x:c r="F45" s="252" t="str"/>
      <x:c r="G45" s="252" t="str"/>
      <x:c r="H45" s="246" t="str"/>
      <x:c r="I45" s="256" t="str">
        <x:f>IF(A45="","",IF(OR(F45="",G45="",G45=0),"",F45/G45))</x:f>
      </x:c>
      <x:c r="J45" s="256" t="str"/>
      <x:c r="K45" s="246" t="str"/>
      <x:c r="L45" s="260" t="str">
        <x:f>IF(A45="","",IF(OR(I45="",J45="",J45=0),"",(I45-J45)/J45))</x:f>
      </x:c>
      <x:c r="M45" s="246" t="str">
        <x:f>IF(A45="","",IF(K45="Lower is better",IF(L45&lt;=0,"On / Better than Target",IF(L45&lt;=0.05,"Watch","Above Target")),IF(L45&gt;=0,"On / Better than Target",IF(L45&gt;=-0.05,"Watch","Above Target"))))</x:f>
      </x:c>
      <x:c r="N45" s="246" t="str"/>
      <x:c r="O45" s="80" t="str"/>
    </x:row>
    <x:row r="46">
      <x:c r="A46" s="79" t="str"/>
      <x:c r="B46" s="246" t="str"/>
      <x:c r="C46" s="246" t="str"/>
      <x:c r="D46" s="246" t="str"/>
      <x:c r="E46" s="246" t="str"/>
      <x:c r="F46" s="252" t="str"/>
      <x:c r="G46" s="252" t="str"/>
      <x:c r="H46" s="246" t="str"/>
      <x:c r="I46" s="256" t="str">
        <x:f>IF(A46="","",IF(OR(F46="",G46="",G46=0),"",F46/G46))</x:f>
      </x:c>
      <x:c r="J46" s="256" t="str"/>
      <x:c r="K46" s="246" t="str"/>
      <x:c r="L46" s="260" t="str">
        <x:f>IF(A46="","",IF(OR(I46="",J46="",J46=0),"",(I46-J46)/J46))</x:f>
      </x:c>
      <x:c r="M46" s="246" t="str">
        <x:f>IF(A46="","",IF(K46="Lower is better",IF(L46&lt;=0,"On / Better than Target",IF(L46&lt;=0.05,"Watch","Above Target")),IF(L46&gt;=0,"On / Better than Target",IF(L46&gt;=-0.05,"Watch","Above Target"))))</x:f>
      </x:c>
      <x:c r="N46" s="246" t="str"/>
      <x:c r="O46" s="80" t="str"/>
    </x:row>
    <x:row r="47">
      <x:c r="A47" s="79" t="str"/>
      <x:c r="B47" s="246" t="str"/>
      <x:c r="C47" s="246" t="str"/>
      <x:c r="D47" s="246" t="str"/>
      <x:c r="E47" s="246" t="str"/>
      <x:c r="F47" s="252" t="str"/>
      <x:c r="G47" s="252" t="str"/>
      <x:c r="H47" s="246" t="str"/>
      <x:c r="I47" s="256" t="str">
        <x:f>IF(A47="","",IF(OR(F47="",G47="",G47=0),"",F47/G47))</x:f>
      </x:c>
      <x:c r="J47" s="256" t="str"/>
      <x:c r="K47" s="246" t="str"/>
      <x:c r="L47" s="260" t="str">
        <x:f>IF(A47="","",IF(OR(I47="",J47="",J47=0),"",(I47-J47)/J47))</x:f>
      </x:c>
      <x:c r="M47" s="246" t="str">
        <x:f>IF(A47="","",IF(K47="Lower is better",IF(L47&lt;=0,"On / Better than Target",IF(L47&lt;=0.05,"Watch","Above Target")),IF(L47&gt;=0,"On / Better than Target",IF(L47&gt;=-0.05,"Watch","Above Target"))))</x:f>
      </x:c>
      <x:c r="N47" s="246" t="str"/>
      <x:c r="O47" s="80" t="str"/>
    </x:row>
    <x:row r="48">
      <x:c r="A48" s="79" t="str"/>
      <x:c r="B48" s="246" t="str"/>
      <x:c r="C48" s="246" t="str"/>
      <x:c r="D48" s="246" t="str"/>
      <x:c r="E48" s="246" t="str"/>
      <x:c r="F48" s="252" t="str"/>
      <x:c r="G48" s="252" t="str"/>
      <x:c r="H48" s="246" t="str"/>
      <x:c r="I48" s="256" t="str">
        <x:f>IF(A48="","",IF(OR(F48="",G48="",G48=0),"",F48/G48))</x:f>
      </x:c>
      <x:c r="J48" s="256" t="str"/>
      <x:c r="K48" s="246" t="str"/>
      <x:c r="L48" s="260" t="str">
        <x:f>IF(A48="","",IF(OR(I48="",J48="",J48=0),"",(I48-J48)/J48))</x:f>
      </x:c>
      <x:c r="M48" s="246" t="str">
        <x:f>IF(A48="","",IF(K48="Lower is better",IF(L48&lt;=0,"On / Better than Target",IF(L48&lt;=0.05,"Watch","Above Target")),IF(L48&gt;=0,"On / Better than Target",IF(L48&gt;=-0.05,"Watch","Above Target"))))</x:f>
      </x:c>
      <x:c r="N48" s="246" t="str"/>
      <x:c r="O48" s="80" t="str"/>
    </x:row>
    <x:row r="49">
      <x:c r="A49" s="79" t="str"/>
      <x:c r="B49" s="246" t="str"/>
      <x:c r="C49" s="246" t="str"/>
      <x:c r="D49" s="246" t="str"/>
      <x:c r="E49" s="246" t="str"/>
      <x:c r="F49" s="252" t="str"/>
      <x:c r="G49" s="252" t="str"/>
      <x:c r="H49" s="246" t="str"/>
      <x:c r="I49" s="256" t="str">
        <x:f>IF(A49="","",IF(OR(F49="",G49="",G49=0),"",F49/G49))</x:f>
      </x:c>
      <x:c r="J49" s="256" t="str"/>
      <x:c r="K49" s="246" t="str"/>
      <x:c r="L49" s="260" t="str">
        <x:f>IF(A49="","",IF(OR(I49="",J49="",J49=0),"",(I49-J49)/J49))</x:f>
      </x:c>
      <x:c r="M49" s="246" t="str">
        <x:f>IF(A49="","",IF(K49="Lower is better",IF(L49&lt;=0,"On / Better than Target",IF(L49&lt;=0.05,"Watch","Above Target")),IF(L49&gt;=0,"On / Better than Target",IF(L49&gt;=-0.05,"Watch","Above Target"))))</x:f>
      </x:c>
      <x:c r="N49" s="246" t="str"/>
      <x:c r="O49" s="80" t="str"/>
    </x:row>
    <x:row r="50">
      <x:c r="A50" s="79" t="str"/>
      <x:c r="B50" s="246" t="str"/>
      <x:c r="C50" s="246" t="str"/>
      <x:c r="D50" s="246" t="str"/>
      <x:c r="E50" s="246" t="str"/>
      <x:c r="F50" s="252" t="str"/>
      <x:c r="G50" s="252" t="str"/>
      <x:c r="H50" s="246" t="str"/>
      <x:c r="I50" s="256" t="str">
        <x:f>IF(A50="","",IF(OR(F50="",G50="",G50=0),"",F50/G50))</x:f>
      </x:c>
      <x:c r="J50" s="256" t="str"/>
      <x:c r="K50" s="246" t="str"/>
      <x:c r="L50" s="260" t="str">
        <x:f>IF(A50="","",IF(OR(I50="",J50="",J50=0),"",(I50-J50)/J50))</x:f>
      </x:c>
      <x:c r="M50" s="246" t="str">
        <x:f>IF(A50="","",IF(K50="Lower is better",IF(L50&lt;=0,"On / Better than Target",IF(L50&lt;=0.05,"Watch","Above Target")),IF(L50&gt;=0,"On / Better than Target",IF(L50&gt;=-0.05,"Watch","Above Target"))))</x:f>
      </x:c>
      <x:c r="N50" s="246" t="str"/>
      <x:c r="O50" s="80" t="str"/>
    </x:row>
    <x:row r="51">
      <x:c r="A51" s="79" t="str"/>
      <x:c r="B51" s="246" t="str"/>
      <x:c r="C51" s="246" t="str"/>
      <x:c r="D51" s="246" t="str"/>
      <x:c r="E51" s="246" t="str"/>
      <x:c r="F51" s="252" t="str"/>
      <x:c r="G51" s="252" t="str"/>
      <x:c r="H51" s="246" t="str"/>
      <x:c r="I51" s="256" t="str">
        <x:f>IF(A51="","",IF(OR(F51="",G51="",G51=0),"",F51/G51))</x:f>
      </x:c>
      <x:c r="J51" s="256" t="str"/>
      <x:c r="K51" s="246" t="str"/>
      <x:c r="L51" s="260" t="str">
        <x:f>IF(A51="","",IF(OR(I51="",J51="",J51=0),"",(I51-J51)/J51))</x:f>
      </x:c>
      <x:c r="M51" s="246" t="str">
        <x:f>IF(A51="","",IF(K51="Lower is better",IF(L51&lt;=0,"On / Better than Target",IF(L51&lt;=0.05,"Watch","Above Target")),IF(L51&gt;=0,"On / Better than Target",IF(L51&gt;=-0.05,"Watch","Above Target"))))</x:f>
      </x:c>
      <x:c r="N51" s="246" t="str"/>
      <x:c r="O51" s="80" t="str"/>
    </x:row>
    <x:row r="52">
      <x:c r="A52" s="79" t="str"/>
      <x:c r="B52" s="246" t="str"/>
      <x:c r="C52" s="246" t="str"/>
      <x:c r="D52" s="246" t="str"/>
      <x:c r="E52" s="246" t="str"/>
      <x:c r="F52" s="252" t="str"/>
      <x:c r="G52" s="252" t="str"/>
      <x:c r="H52" s="246" t="str"/>
      <x:c r="I52" s="256" t="str">
        <x:f>IF(A52="","",IF(OR(F52="",G52="",G52=0),"",F52/G52))</x:f>
      </x:c>
      <x:c r="J52" s="256" t="str"/>
      <x:c r="K52" s="246" t="str"/>
      <x:c r="L52" s="260" t="str">
        <x:f>IF(A52="","",IF(OR(I52="",J52="",J52=0),"",(I52-J52)/J52))</x:f>
      </x:c>
      <x:c r="M52" s="246" t="str">
        <x:f>IF(A52="","",IF(K52="Lower is better",IF(L52&lt;=0,"On / Better than Target",IF(L52&lt;=0.05,"Watch","Above Target")),IF(L52&gt;=0,"On / Better than Target",IF(L52&gt;=-0.05,"Watch","Above Target"))))</x:f>
      </x:c>
      <x:c r="N52" s="246" t="str"/>
      <x:c r="O52" s="80" t="str"/>
    </x:row>
    <x:row r="53">
      <x:c r="A53" s="79" t="str"/>
      <x:c r="B53" s="246" t="str"/>
      <x:c r="C53" s="246" t="str"/>
      <x:c r="D53" s="246" t="str"/>
      <x:c r="E53" s="246" t="str"/>
      <x:c r="F53" s="252" t="str"/>
      <x:c r="G53" s="252" t="str"/>
      <x:c r="H53" s="246" t="str"/>
      <x:c r="I53" s="256" t="str">
        <x:f>IF(A53="","",IF(OR(F53="",G53="",G53=0),"",F53/G53))</x:f>
      </x:c>
      <x:c r="J53" s="256" t="str"/>
      <x:c r="K53" s="246" t="str"/>
      <x:c r="L53" s="260" t="str">
        <x:f>IF(A53="","",IF(OR(I53="",J53="",J53=0),"",(I53-J53)/J53))</x:f>
      </x:c>
      <x:c r="M53" s="246" t="str">
        <x:f>IF(A53="","",IF(K53="Lower is better",IF(L53&lt;=0,"On / Better than Target",IF(L53&lt;=0.05,"Watch","Above Target")),IF(L53&gt;=0,"On / Better than Target",IF(L53&gt;=-0.05,"Watch","Above Target"))))</x:f>
      </x:c>
      <x:c r="N53" s="246" t="str"/>
      <x:c r="O53" s="80" t="str"/>
    </x:row>
    <x:row r="54">
      <x:c r="A54" s="79" t="str"/>
      <x:c r="B54" s="246" t="str"/>
      <x:c r="C54" s="246" t="str"/>
      <x:c r="D54" s="246" t="str"/>
      <x:c r="E54" s="246" t="str"/>
      <x:c r="F54" s="252" t="str"/>
      <x:c r="G54" s="252" t="str"/>
      <x:c r="H54" s="246" t="str"/>
      <x:c r="I54" s="256" t="str">
        <x:f>IF(A54="","",IF(OR(F54="",G54="",G54=0),"",F54/G54))</x:f>
      </x:c>
      <x:c r="J54" s="256" t="str"/>
      <x:c r="K54" s="246" t="str"/>
      <x:c r="L54" s="260" t="str">
        <x:f>IF(A54="","",IF(OR(I54="",J54="",J54=0),"",(I54-J54)/J54))</x:f>
      </x:c>
      <x:c r="M54" s="246" t="str">
        <x:f>IF(A54="","",IF(K54="Lower is better",IF(L54&lt;=0,"On / Better than Target",IF(L54&lt;=0.05,"Watch","Above Target")),IF(L54&gt;=0,"On / Better than Target",IF(L54&gt;=-0.05,"Watch","Above Target"))))</x:f>
      </x:c>
      <x:c r="N54" s="246" t="str"/>
      <x:c r="O54" s="80" t="str"/>
    </x:row>
    <x:row r="55">
      <x:c r="A55" s="79" t="str"/>
      <x:c r="B55" s="246" t="str"/>
      <x:c r="C55" s="246" t="str"/>
      <x:c r="D55" s="246" t="str"/>
      <x:c r="E55" s="246" t="str"/>
      <x:c r="F55" s="252" t="str"/>
      <x:c r="G55" s="252" t="str"/>
      <x:c r="H55" s="246" t="str"/>
      <x:c r="I55" s="256" t="str">
        <x:f>IF(A55="","",IF(OR(F55="",G55="",G55=0),"",F55/G55))</x:f>
      </x:c>
      <x:c r="J55" s="256" t="str"/>
      <x:c r="K55" s="246" t="str"/>
      <x:c r="L55" s="260" t="str">
        <x:f>IF(A55="","",IF(OR(I55="",J55="",J55=0),"",(I55-J55)/J55))</x:f>
      </x:c>
      <x:c r="M55" s="246" t="str">
        <x:f>IF(A55="","",IF(K55="Lower is better",IF(L55&lt;=0,"On / Better than Target",IF(L55&lt;=0.05,"Watch","Above Target")),IF(L55&gt;=0,"On / Better than Target",IF(L55&gt;=-0.05,"Watch","Above Target"))))</x:f>
      </x:c>
      <x:c r="N55" s="246" t="str"/>
      <x:c r="O55" s="80" t="str"/>
    </x:row>
    <x:row r="56">
      <x:c r="A56" s="79" t="str"/>
      <x:c r="B56" s="246" t="str"/>
      <x:c r="C56" s="246" t="str"/>
      <x:c r="D56" s="246" t="str"/>
      <x:c r="E56" s="246" t="str"/>
      <x:c r="F56" s="252" t="str"/>
      <x:c r="G56" s="252" t="str"/>
      <x:c r="H56" s="246" t="str"/>
      <x:c r="I56" s="256" t="str">
        <x:f>IF(A56="","",IF(OR(F56="",G56="",G56=0),"",F56/G56))</x:f>
      </x:c>
      <x:c r="J56" s="256" t="str"/>
      <x:c r="K56" s="246" t="str"/>
      <x:c r="L56" s="260" t="str">
        <x:f>IF(A56="","",IF(OR(I56="",J56="",J56=0),"",(I56-J56)/J56))</x:f>
      </x:c>
      <x:c r="M56" s="246" t="str">
        <x:f>IF(A56="","",IF(K56="Lower is better",IF(L56&lt;=0,"On / Better than Target",IF(L56&lt;=0.05,"Watch","Above Target")),IF(L56&gt;=0,"On / Better than Target",IF(L56&gt;=-0.05,"Watch","Above Target"))))</x:f>
      </x:c>
      <x:c r="N56" s="246" t="str"/>
      <x:c r="O56" s="80" t="str"/>
    </x:row>
    <x:row r="57">
      <x:c r="A57" s="79" t="str"/>
      <x:c r="B57" s="246" t="str"/>
      <x:c r="C57" s="246" t="str"/>
      <x:c r="D57" s="246" t="str"/>
      <x:c r="E57" s="246" t="str"/>
      <x:c r="F57" s="252" t="str"/>
      <x:c r="G57" s="252" t="str"/>
      <x:c r="H57" s="246" t="str"/>
      <x:c r="I57" s="256" t="str">
        <x:f>IF(A57="","",IF(OR(F57="",G57="",G57=0),"",F57/G57))</x:f>
      </x:c>
      <x:c r="J57" s="256" t="str"/>
      <x:c r="K57" s="246" t="str"/>
      <x:c r="L57" s="260" t="str">
        <x:f>IF(A57="","",IF(OR(I57="",J57="",J57=0),"",(I57-J57)/J57))</x:f>
      </x:c>
      <x:c r="M57" s="246" t="str">
        <x:f>IF(A57="","",IF(K57="Lower is better",IF(L57&lt;=0,"On / Better than Target",IF(L57&lt;=0.05,"Watch","Above Target")),IF(L57&gt;=0,"On / Better than Target",IF(L57&gt;=-0.05,"Watch","Above Target"))))</x:f>
      </x:c>
      <x:c r="N57" s="246" t="str"/>
      <x:c r="O57" s="80" t="str"/>
    </x:row>
    <x:row r="58">
      <x:c r="A58" s="79" t="str"/>
      <x:c r="B58" s="246" t="str"/>
      <x:c r="C58" s="246" t="str"/>
      <x:c r="D58" s="246" t="str"/>
      <x:c r="E58" s="246" t="str"/>
      <x:c r="F58" s="252" t="str"/>
      <x:c r="G58" s="252" t="str"/>
      <x:c r="H58" s="246" t="str"/>
      <x:c r="I58" s="256" t="str">
        <x:f>IF(A58="","",IF(OR(F58="",G58="",G58=0),"",F58/G58))</x:f>
      </x:c>
      <x:c r="J58" s="256" t="str"/>
      <x:c r="K58" s="246" t="str"/>
      <x:c r="L58" s="260" t="str">
        <x:f>IF(A58="","",IF(OR(I58="",J58="",J58=0),"",(I58-J58)/J58))</x:f>
      </x:c>
      <x:c r="M58" s="246" t="str">
        <x:f>IF(A58="","",IF(K58="Lower is better",IF(L58&lt;=0,"On / Better than Target",IF(L58&lt;=0.05,"Watch","Above Target")),IF(L58&gt;=0,"On / Better than Target",IF(L58&gt;=-0.05,"Watch","Above Target"))))</x:f>
      </x:c>
      <x:c r="N58" s="246" t="str"/>
      <x:c r="O58" s="80" t="str"/>
    </x:row>
    <x:row r="59">
      <x:c r="A59" s="79" t="str"/>
      <x:c r="B59" s="246" t="str"/>
      <x:c r="C59" s="246" t="str"/>
      <x:c r="D59" s="246" t="str"/>
      <x:c r="E59" s="246" t="str"/>
      <x:c r="F59" s="252" t="str"/>
      <x:c r="G59" s="252" t="str"/>
      <x:c r="H59" s="246" t="str"/>
      <x:c r="I59" s="256" t="str">
        <x:f>IF(A59="","",IF(OR(F59="",G59="",G59=0),"",F59/G59))</x:f>
      </x:c>
      <x:c r="J59" s="256" t="str"/>
      <x:c r="K59" s="246" t="str"/>
      <x:c r="L59" s="260" t="str">
        <x:f>IF(A59="","",IF(OR(I59="",J59="",J59=0),"",(I59-J59)/J59))</x:f>
      </x:c>
      <x:c r="M59" s="246" t="str">
        <x:f>IF(A59="","",IF(K59="Lower is better",IF(L59&lt;=0,"On / Better than Target",IF(L59&lt;=0.05,"Watch","Above Target")),IF(L59&gt;=0,"On / Better than Target",IF(L59&gt;=-0.05,"Watch","Above Target"))))</x:f>
      </x:c>
      <x:c r="N59" s="246" t="str"/>
      <x:c r="O59" s="80" t="str"/>
    </x:row>
    <x:row r="60">
      <x:c r="A60" s="79" t="str"/>
      <x:c r="B60" s="246" t="str"/>
      <x:c r="C60" s="246" t="str"/>
      <x:c r="D60" s="246" t="str"/>
      <x:c r="E60" s="246" t="str"/>
      <x:c r="F60" s="252" t="str"/>
      <x:c r="G60" s="252" t="str"/>
      <x:c r="H60" s="246" t="str"/>
      <x:c r="I60" s="256" t="str">
        <x:f>IF(A60="","",IF(OR(F60="",G60="",G60=0),"",F60/G60))</x:f>
      </x:c>
      <x:c r="J60" s="256" t="str"/>
      <x:c r="K60" s="246" t="str"/>
      <x:c r="L60" s="260" t="str">
        <x:f>IF(A60="","",IF(OR(I60="",J60="",J60=0),"",(I60-J60)/J60))</x:f>
      </x:c>
      <x:c r="M60" s="246" t="str">
        <x:f>IF(A60="","",IF(K60="Lower is better",IF(L60&lt;=0,"On / Better than Target",IF(L60&lt;=0.05,"Watch","Above Target")),IF(L60&gt;=0,"On / Better than Target",IF(L60&gt;=-0.05,"Watch","Above Target"))))</x:f>
      </x:c>
      <x:c r="N60" s="246" t="str"/>
      <x:c r="O60" s="80" t="str"/>
    </x:row>
    <x:row r="61">
      <x:c r="A61" s="79" t="str"/>
      <x:c r="B61" s="246" t="str"/>
      <x:c r="C61" s="246" t="str"/>
      <x:c r="D61" s="246" t="str"/>
      <x:c r="E61" s="246" t="str"/>
      <x:c r="F61" s="252" t="str"/>
      <x:c r="G61" s="252" t="str"/>
      <x:c r="H61" s="246" t="str"/>
      <x:c r="I61" s="256" t="str">
        <x:f>IF(A61="","",IF(OR(F61="",G61="",G61=0),"",F61/G61))</x:f>
      </x:c>
      <x:c r="J61" s="256" t="str"/>
      <x:c r="K61" s="246" t="str"/>
      <x:c r="L61" s="260" t="str">
        <x:f>IF(A61="","",IF(OR(I61="",J61="",J61=0),"",(I61-J61)/J61))</x:f>
      </x:c>
      <x:c r="M61" s="246" t="str">
        <x:f>IF(A61="","",IF(K61="Lower is better",IF(L61&lt;=0,"On / Better than Target",IF(L61&lt;=0.05,"Watch","Above Target")),IF(L61&gt;=0,"On / Better than Target",IF(L61&gt;=-0.05,"Watch","Above Target"))))</x:f>
      </x:c>
      <x:c r="N61" s="246" t="str"/>
      <x:c r="O61" s="80" t="str"/>
    </x:row>
    <x:row r="62">
      <x:c r="A62" s="79" t="str"/>
      <x:c r="B62" s="246" t="str"/>
      <x:c r="C62" s="246" t="str"/>
      <x:c r="D62" s="246" t="str"/>
      <x:c r="E62" s="246" t="str"/>
      <x:c r="F62" s="252" t="str"/>
      <x:c r="G62" s="252" t="str"/>
      <x:c r="H62" s="246" t="str"/>
      <x:c r="I62" s="256" t="str">
        <x:f>IF(A62="","",IF(OR(F62="",G62="",G62=0),"",F62/G62))</x:f>
      </x:c>
      <x:c r="J62" s="256" t="str"/>
      <x:c r="K62" s="246" t="str"/>
      <x:c r="L62" s="260" t="str">
        <x:f>IF(A62="","",IF(OR(I62="",J62="",J62=0),"",(I62-J62)/J62))</x:f>
      </x:c>
      <x:c r="M62" s="246" t="str">
        <x:f>IF(A62="","",IF(K62="Lower is better",IF(L62&lt;=0,"On / Better than Target",IF(L62&lt;=0.05,"Watch","Above Target")),IF(L62&gt;=0,"On / Better than Target",IF(L62&gt;=-0.05,"Watch","Above Target"))))</x:f>
      </x:c>
      <x:c r="N62" s="246" t="str"/>
      <x:c r="O62" s="80" t="str"/>
    </x:row>
    <x:row r="63">
      <x:c r="A63" s="79" t="str"/>
      <x:c r="B63" s="246" t="str"/>
      <x:c r="C63" s="246" t="str"/>
      <x:c r="D63" s="246" t="str"/>
      <x:c r="E63" s="246" t="str"/>
      <x:c r="F63" s="252" t="str"/>
      <x:c r="G63" s="252" t="str"/>
      <x:c r="H63" s="246" t="str"/>
      <x:c r="I63" s="256" t="str">
        <x:f>IF(A63="","",IF(OR(F63="",G63="",G63=0),"",F63/G63))</x:f>
      </x:c>
      <x:c r="J63" s="256" t="str"/>
      <x:c r="K63" s="246" t="str"/>
      <x:c r="L63" s="260" t="str">
        <x:f>IF(A63="","",IF(OR(I63="",J63="",J63=0),"",(I63-J63)/J63))</x:f>
      </x:c>
      <x:c r="M63" s="246" t="str">
        <x:f>IF(A63="","",IF(K63="Lower is better",IF(L63&lt;=0,"On / Better than Target",IF(L63&lt;=0.05,"Watch","Above Target")),IF(L63&gt;=0,"On / Better than Target",IF(L63&gt;=-0.05,"Watch","Above Target"))))</x:f>
      </x:c>
      <x:c r="N63" s="246" t="str"/>
      <x:c r="O63" s="80" t="str"/>
    </x:row>
    <x:row r="64">
      <x:c r="A64" s="79" t="str"/>
      <x:c r="B64" s="246" t="str"/>
      <x:c r="C64" s="246" t="str"/>
      <x:c r="D64" s="246" t="str"/>
      <x:c r="E64" s="246" t="str"/>
      <x:c r="F64" s="252" t="str"/>
      <x:c r="G64" s="252" t="str"/>
      <x:c r="H64" s="246" t="str"/>
      <x:c r="I64" s="256" t="str">
        <x:f>IF(A64="","",IF(OR(F64="",G64="",G64=0),"",F64/G64))</x:f>
      </x:c>
      <x:c r="J64" s="256" t="str"/>
      <x:c r="K64" s="246" t="str"/>
      <x:c r="L64" s="260" t="str">
        <x:f>IF(A64="","",IF(OR(I64="",J64="",J64=0),"",(I64-J64)/J64))</x:f>
      </x:c>
      <x:c r="M64" s="246" t="str">
        <x:f>IF(A64="","",IF(K64="Lower is better",IF(L64&lt;=0,"On / Better than Target",IF(L64&lt;=0.05,"Watch","Above Target")),IF(L64&gt;=0,"On / Better than Target",IF(L64&gt;=-0.05,"Watch","Above Target"))))</x:f>
      </x:c>
      <x:c r="N64" s="246" t="str"/>
      <x:c r="O64" s="80" t="str"/>
    </x:row>
    <x:row r="65">
      <x:c r="A65" s="79" t="str"/>
      <x:c r="B65" s="246" t="str"/>
      <x:c r="C65" s="246" t="str"/>
      <x:c r="D65" s="246" t="str"/>
      <x:c r="E65" s="246" t="str"/>
      <x:c r="F65" s="252" t="str"/>
      <x:c r="G65" s="252" t="str"/>
      <x:c r="H65" s="246" t="str"/>
      <x:c r="I65" s="256" t="str">
        <x:f>IF(A65="","",IF(OR(F65="",G65="",G65=0),"",F65/G65))</x:f>
      </x:c>
      <x:c r="J65" s="256" t="str"/>
      <x:c r="K65" s="246" t="str"/>
      <x:c r="L65" s="260" t="str">
        <x:f>IF(A65="","",IF(OR(I65="",J65="",J65=0),"",(I65-J65)/J65))</x:f>
      </x:c>
      <x:c r="M65" s="246" t="str">
        <x:f>IF(A65="","",IF(K65="Lower is better",IF(L65&lt;=0,"On / Better than Target",IF(L65&lt;=0.05,"Watch","Above Target")),IF(L65&gt;=0,"On / Better than Target",IF(L65&gt;=-0.05,"Watch","Above Target"))))</x:f>
      </x:c>
      <x:c r="N65" s="246" t="str"/>
      <x:c r="O65" s="80" t="str"/>
    </x:row>
    <x:row r="66">
      <x:c r="A66" s="79" t="str"/>
      <x:c r="B66" s="246" t="str"/>
      <x:c r="C66" s="246" t="str"/>
      <x:c r="D66" s="246" t="str"/>
      <x:c r="E66" s="246" t="str"/>
      <x:c r="F66" s="252" t="str"/>
      <x:c r="G66" s="252" t="str"/>
      <x:c r="H66" s="246" t="str"/>
      <x:c r="I66" s="256" t="str">
        <x:f>IF(A66="","",IF(OR(F66="",G66="",G66=0),"",F66/G66))</x:f>
      </x:c>
      <x:c r="J66" s="256" t="str"/>
      <x:c r="K66" s="246" t="str"/>
      <x:c r="L66" s="260" t="str">
        <x:f>IF(A66="","",IF(OR(I66="",J66="",J66=0),"",(I66-J66)/J66))</x:f>
      </x:c>
      <x:c r="M66" s="246" t="str">
        <x:f>IF(A66="","",IF(K66="Lower is better",IF(L66&lt;=0,"On / Better than Target",IF(L66&lt;=0.05,"Watch","Above Target")),IF(L66&gt;=0,"On / Better than Target",IF(L66&gt;=-0.05,"Watch","Above Target"))))</x:f>
      </x:c>
      <x:c r="N66" s="246" t="str"/>
      <x:c r="O66" s="80" t="str"/>
    </x:row>
    <x:row r="67">
      <x:c r="A67" s="79" t="str"/>
      <x:c r="B67" s="246" t="str"/>
      <x:c r="C67" s="246" t="str"/>
      <x:c r="D67" s="246" t="str"/>
      <x:c r="E67" s="246" t="str"/>
      <x:c r="F67" s="252" t="str"/>
      <x:c r="G67" s="252" t="str"/>
      <x:c r="H67" s="246" t="str"/>
      <x:c r="I67" s="256" t="str">
        <x:f>IF(A67="","",IF(OR(F67="",G67="",G67=0),"",F67/G67))</x:f>
      </x:c>
      <x:c r="J67" s="256" t="str"/>
      <x:c r="K67" s="246" t="str"/>
      <x:c r="L67" s="260" t="str">
        <x:f>IF(A67="","",IF(OR(I67="",J67="",J67=0),"",(I67-J67)/J67))</x:f>
      </x:c>
      <x:c r="M67" s="246" t="str">
        <x:f>IF(A67="","",IF(K67="Lower is better",IF(L67&lt;=0,"On / Better than Target",IF(L67&lt;=0.05,"Watch","Above Target")),IF(L67&gt;=0,"On / Better than Target",IF(L67&gt;=-0.05,"Watch","Above Target"))))</x:f>
      </x:c>
      <x:c r="N67" s="246" t="str"/>
      <x:c r="O67" s="80" t="str"/>
    </x:row>
    <x:row r="68">
      <x:c r="A68" s="79" t="str"/>
      <x:c r="B68" s="246" t="str"/>
      <x:c r="C68" s="246" t="str"/>
      <x:c r="D68" s="246" t="str"/>
      <x:c r="E68" s="246" t="str"/>
      <x:c r="F68" s="252" t="str"/>
      <x:c r="G68" s="252" t="str"/>
      <x:c r="H68" s="246" t="str"/>
      <x:c r="I68" s="256" t="str">
        <x:f>IF(A68="","",IF(OR(F68="",G68="",G68=0),"",F68/G68))</x:f>
      </x:c>
      <x:c r="J68" s="256" t="str"/>
      <x:c r="K68" s="246" t="str"/>
      <x:c r="L68" s="260" t="str">
        <x:f>IF(A68="","",IF(OR(I68="",J68="",J68=0),"",(I68-J68)/J68))</x:f>
      </x:c>
      <x:c r="M68" s="246" t="str">
        <x:f>IF(A68="","",IF(K68="Lower is better",IF(L68&lt;=0,"On / Better than Target",IF(L68&lt;=0.05,"Watch","Above Target")),IF(L68&gt;=0,"On / Better than Target",IF(L68&gt;=-0.05,"Watch","Above Target"))))</x:f>
      </x:c>
      <x:c r="N68" s="246" t="str"/>
      <x:c r="O68" s="80" t="str"/>
    </x:row>
    <x:row r="69">
      <x:c r="A69" s="79" t="str"/>
      <x:c r="B69" s="246" t="str"/>
      <x:c r="C69" s="246" t="str"/>
      <x:c r="D69" s="246" t="str"/>
      <x:c r="E69" s="246" t="str"/>
      <x:c r="F69" s="252" t="str"/>
      <x:c r="G69" s="252" t="str"/>
      <x:c r="H69" s="246" t="str"/>
      <x:c r="I69" s="256" t="str">
        <x:f>IF(A69="","",IF(OR(F69="",G69="",G69=0),"",F69/G69))</x:f>
      </x:c>
      <x:c r="J69" s="256" t="str"/>
      <x:c r="K69" s="246" t="str"/>
      <x:c r="L69" s="260" t="str">
        <x:f>IF(A69="","",IF(OR(I69="",J69="",J69=0),"",(I69-J69)/J69))</x:f>
      </x:c>
      <x:c r="M69" s="246" t="str">
        <x:f>IF(A69="","",IF(K69="Lower is better",IF(L69&lt;=0,"On / Better than Target",IF(L69&lt;=0.05,"Watch","Above Target")),IF(L69&gt;=0,"On / Better than Target",IF(L69&gt;=-0.05,"Watch","Above Target"))))</x:f>
      </x:c>
      <x:c r="N69" s="246" t="str"/>
      <x:c r="O69" s="80" t="str"/>
    </x:row>
    <x:row r="70">
      <x:c r="A70" s="81" t="str"/>
      <x:c r="B70" s="247" t="str"/>
      <x:c r="C70" s="247" t="str"/>
      <x:c r="D70" s="247" t="str"/>
      <x:c r="E70" s="247" t="str"/>
      <x:c r="F70" s="253" t="str"/>
      <x:c r="G70" s="253" t="str"/>
      <x:c r="H70" s="247" t="str"/>
      <x:c r="I70" s="257" t="str">
        <x:f>IF(A70="","",IF(OR(F70="",G70="",G70=0),"",F70/G70))</x:f>
      </x:c>
      <x:c r="J70" s="257" t="str"/>
      <x:c r="K70" s="247" t="str"/>
      <x:c r="L70" s="261" t="str">
        <x:f>IF(A70="","",IF(OR(I70="",J70="",J70=0),"",(I70-J70)/J70))</x:f>
      </x:c>
      <x:c r="M70" s="247" t="str">
        <x:f>IF(A70="","",IF(K70="Lower is better",IF(L70&lt;=0,"On / Better than Target",IF(L70&lt;=0.05,"Watch","Above Target")),IF(L70&gt;=0,"On / Better than Target",IF(L70&gt;=-0.05,"Watch","Above Target"))))</x:f>
      </x:c>
      <x:c r="N70" s="247" t="str"/>
      <x:c r="O70" s="82" t="str"/>
    </x:row>
  </x:sheetData>
  <x:mergeCells>
    <x:mergeCell ref="A1:O1"/>
    <x:mergeCell ref="A7:O7"/>
  </x:mergeCells>
  <x:conditionalFormatting sqref="M11:M70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2">
    <x:dataValidation type="list" sqref="K11:K70">
      <x:formula1>"Lower is better,Higher is better"</x:formula1>
    </x:dataValidation>
    <x:dataValidation type="list" sqref="O11:O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e12347599a43b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5" max="5" width="28" hidden="0" customWidth="1"/>
    <x:col min="6" max="6" width="20" hidden="0" customWidth="1"/>
  </x:cols>
  <x:sheetData>
    <x:row r="1" ht="34" customHeight="1">
      <x:c r="A1" s="129" t="str">
        <x:v>Asset Energy Performance Dashboard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</x:row>
    <x:row r="3">
      <x:c r="A3" s="187" t="str">
        <x:v>Document Code</x:v>
      </x:c>
      <x:c r="B3" s="152" t="str">
        <x:v>EnMS-RPT-004-D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Cross-asset EnPI values may use different units. Compare relative variance to target, not raw EnPI values, unless the units and basis are equivalent.</x:v>
      </x:c>
    </x:row>
    <x:row r="9">
      <x:c r="A9" s="229" t="str">
        <x:v>Control / KPI</x:v>
      </x:c>
      <x:c r="B9" s="231" t="str">
        <x:v>Value</x:v>
      </x:c>
    </x:row>
    <x:row r="10">
      <x:c r="A10" s="38" t="str">
        <x:v>Chart Data Mode</x:v>
      </x:c>
      <x:c r="B10" s="39" t="str">
        <x:f>IF(COUNTIF('Asset Data'!$O$11:$O$70,"Actual Data")&gt;0,"Actual Data","Illustrative Data")</x:f>
        <x:v>Illustrative Data</x:v>
      </x:c>
    </x:row>
    <x:row r="11">
      <x:c r="A11" s="38" t="str">
        <x:v>Chart Source Type</x:v>
      </x:c>
      <x:c r="B11" s="39" t="str">
        <x:f>IF(COUNTIF('Asset Data'!$O$11:$O$70,"Actual Data")&gt;0,"Actual Data","Example Data")</x:f>
        <x:v>Example Data</x:v>
      </x:c>
    </x:row>
    <x:row r="12">
      <x:c r="A12" s="38" t="str">
        <x:v>Actual Asset Records</x:v>
      </x:c>
      <x:c r="B12" s="39" t="n">
        <x:f>COUNTIF('Asset Data'!$O$11:$O$70,"Actual Data")</x:f>
        <x:v>0</x:v>
      </x:c>
    </x:row>
    <x:row r="13">
      <x:c r="A13" s="38" t="str">
        <x:v>Actual Energy Consumption (kWh)</x:v>
      </x:c>
      <x:c r="B13" s="264" t="n">
        <x:f>SUMIFS('Asset Data'!$F$11:$F$70,'Asset Data'!$O$11:$O$70,"Actual Data")</x:f>
        <x:v>0</x:v>
      </x:c>
    </x:row>
    <x:row r="14">
      <x:c r="A14" s="38" t="str">
        <x:v>Records Above Target</x:v>
      </x:c>
      <x:c r="B14" s="39" t="n">
        <x:f>COUNTIFS('Asset Data'!$O$11:$O$70,"Actual Data",'Asset Data'!$M$11:$M$70,"Above Target")</x:f>
        <x:v>0</x:v>
      </x:c>
    </x:row>
    <x:row r="15">
      <x:c r="A15" s="40" t="str">
        <x:v>Records On / Better than Target</x:v>
      </x:c>
      <x:c r="B15" s="41" t="n">
        <x:f>COUNTIFS('Asset Data'!$O$11:$O$70,"Actual Data",'Asset Data'!$M$11:$M$70,"On / Better than Target")</x:f>
        <x:v>0</x:v>
      </x:c>
    </x:row>
    <x:row r="18">
      <x:c r="A18" s="229" t="str">
        <x:v>Asset</x:v>
      </x:c>
      <x:c r="B18" s="230" t="str">
        <x:v>Energy Consumption (kWh)</x:v>
      </x:c>
      <x:c r="C18" s="231" t="str">
        <x:v>Variance vs Target %</x:v>
      </x:c>
      <x:c r="E18" s="229" t="str">
        <x:v>Asset</x:v>
      </x:c>
      <x:c r="F18" s="231" t="str">
        <x:v>Variance vs Target %</x:v>
      </x:c>
    </x:row>
    <x:row r="19">
      <x:c r="A19" s="79" t="str">
        <x:f>IF('Asset Data'!$O$11=$B$11,'Asset Data'!$D$11,"")</x:f>
        <x:v>Main Air Compressor</x:v>
      </x:c>
      <x:c r="B19" s="252" t="n">
        <x:f>IF($A19="","",'Asset Data'!$F$11)</x:f>
        <x:v>32000</x:v>
      </x:c>
      <x:c r="C19" s="266" t="n">
        <x:f>IF($A19="","",'Asset Data'!$L$11)</x:f>
        <x:v>0.11111111111111122</x:v>
      </x:c>
      <x:c r="E19" s="79" t="str">
        <x:f>A19</x:f>
        <x:v>Main Air Compressor</x:v>
      </x:c>
      <x:c r="F19" s="266" t="n">
        <x:f>C19</x:f>
        <x:v>0.11111111111111122</x:v>
      </x:c>
    </x:row>
    <x:row r="20">
      <x:c r="A20" s="79" t="str">
        <x:f>IF('Asset Data'!$O$12=$B$11,'Asset Data'!$D$12,"")</x:f>
        <x:v>Chiller No. 2</x:v>
      </x:c>
      <x:c r="B20" s="252" t="n">
        <x:f>IF($A20="","",'Asset Data'!$F$12)</x:f>
        <x:v>45000</x:v>
      </x:c>
      <x:c r="C20" s="266" t="n">
        <x:f>IF($A20="","",'Asset Data'!$L$12)</x:f>
        <x:v>0.07142857142857129</x:v>
      </x:c>
      <x:c r="E20" s="79" t="str">
        <x:f>A20</x:f>
        <x:v>Chiller No. 2</x:v>
      </x:c>
      <x:c r="F20" s="266" t="n">
        <x:f>C20</x:f>
        <x:v>0.07142857142857129</x:v>
      </x:c>
    </x:row>
    <x:row r="21">
      <x:c r="A21" s="79" t="str">
        <x:f>IF('Asset Data'!$O$13=$B$11,'Asset Data'!$D$13,"")</x:f>
        <x:v>Steam Boiler No. 1</x:v>
      </x:c>
      <x:c r="B21" s="252" t="n">
        <x:f>IF($A21="","",'Asset Data'!$F$13)</x:f>
        <x:v>185000</x:v>
      </x:c>
      <x:c r="C21" s="266" t="n">
        <x:f>IF($A21="","",'Asset Data'!$L$13)</x:f>
        <x:v>0.04638009049773757</x:v>
      </x:c>
      <x:c r="E21" s="79" t="str">
        <x:f>A21</x:f>
        <x:v>Steam Boiler No. 1</x:v>
      </x:c>
      <x:c r="F21" s="266" t="n">
        <x:f>C21</x:f>
        <x:v>0.04638009049773757</x:v>
      </x:c>
    </x:row>
    <x:row r="22">
      <x:c r="A22" s="79" t="str">
        <x:f>IF('Asset Data'!$O$14=$B$11,'Asset Data'!$D$14,"")</x:f>
        <x:v>Warehouse Lighting Zone</x:v>
      </x:c>
      <x:c r="B22" s="252" t="n">
        <x:f>IF($A22="","",'Asset Data'!$F$14)</x:f>
        <x:v>12000</x:v>
      </x:c>
      <x:c r="C22" s="266" t="n">
        <x:f>IF($A22="","",'Asset Data'!$L$14)</x:f>
        <x:v>0.06666666666666662</x:v>
      </x:c>
      <x:c r="E22" s="79" t="str">
        <x:f>A22</x:f>
        <x:v>Warehouse Lighting Zone</x:v>
      </x:c>
      <x:c r="F22" s="266" t="n">
        <x:f>C22</x:f>
        <x:v>0.06666666666666662</x:v>
      </x:c>
    </x:row>
    <x:row r="23">
      <x:c r="A23" s="79" t="str">
        <x:f>IF('Asset Data'!$O$15=$B$11,'Asset Data'!$D$15,"")</x:f>
        <x:v>Process Water Pump</x:v>
      </x:c>
      <x:c r="B23" s="252" t="n">
        <x:f>IF($A23="","",'Asset Data'!$F$15)</x:f>
        <x:v>24000</x:v>
      </x:c>
      <x:c r="C23" s="266" t="n">
        <x:f>IF($A23="","",'Asset Data'!$L$15)</x:f>
        <x:v>0.052631578947368376</x:v>
      </x:c>
      <x:c r="E23" s="79" t="str">
        <x:f>A23</x:f>
        <x:v>Process Water Pump</x:v>
      </x:c>
      <x:c r="F23" s="266" t="n">
        <x:f>C23</x:f>
        <x:v>0.052631578947368376</x:v>
      </x:c>
    </x:row>
    <x:row r="24">
      <x:c r="A24" s="79" t="str">
        <x:f>IF('Asset Data'!$O$16=$B$11,'Asset Data'!$D$16,"")</x:f>
      </x:c>
      <x:c r="B24" s="252" t="str">
        <x:f>IF($A24="","",'Asset Data'!$F$16)</x:f>
      </x:c>
      <x:c r="C24" s="266" t="str">
        <x:f>IF($A24="","",'Asset Data'!$L$16)</x:f>
      </x:c>
      <x:c r="E24" s="79" t="str">
        <x:f>A24</x:f>
      </x:c>
      <x:c r="F24" s="266" t="n">
        <x:f>C24</x:f>
        <x:v>0</x:v>
      </x:c>
    </x:row>
    <x:row r="25">
      <x:c r="A25" s="79" t="str">
        <x:f>IF('Asset Data'!$O$17=$B$11,'Asset Data'!$D$17,"")</x:f>
      </x:c>
      <x:c r="B25" s="252" t="str">
        <x:f>IF($A25="","",'Asset Data'!$F$17)</x:f>
      </x:c>
      <x:c r="C25" s="266" t="str">
        <x:f>IF($A25="","",'Asset Data'!$L$17)</x:f>
      </x:c>
      <x:c r="E25" s="79" t="str">
        <x:f>A25</x:f>
      </x:c>
      <x:c r="F25" s="266" t="n">
        <x:f>C25</x:f>
        <x:v>0</x:v>
      </x:c>
    </x:row>
    <x:row r="26">
      <x:c r="A26" s="79" t="str">
        <x:f>IF('Asset Data'!$O$18=$B$11,'Asset Data'!$D$18,"")</x:f>
      </x:c>
      <x:c r="B26" s="252" t="str">
        <x:f>IF($A26="","",'Asset Data'!$F$18)</x:f>
      </x:c>
      <x:c r="C26" s="266" t="str">
        <x:f>IF($A26="","",'Asset Data'!$L$18)</x:f>
      </x:c>
      <x:c r="E26" s="79" t="str">
        <x:f>A26</x:f>
      </x:c>
      <x:c r="F26" s="266" t="n">
        <x:f>C26</x:f>
        <x:v>0</x:v>
      </x:c>
    </x:row>
    <x:row r="27">
      <x:c r="A27" s="79" t="str">
        <x:f>IF('Asset Data'!$O$19=$B$11,'Asset Data'!$D$19,"")</x:f>
      </x:c>
      <x:c r="B27" s="252" t="str">
        <x:f>IF($A27="","",'Asset Data'!$F$19)</x:f>
      </x:c>
      <x:c r="C27" s="266" t="str">
        <x:f>IF($A27="","",'Asset Data'!$L$19)</x:f>
      </x:c>
      <x:c r="E27" s="79" t="str">
        <x:f>A27</x:f>
      </x:c>
      <x:c r="F27" s="266" t="n">
        <x:f>C27</x:f>
        <x:v>0</x:v>
      </x:c>
    </x:row>
    <x:row r="28">
      <x:c r="A28" s="79" t="str">
        <x:f>IF('Asset Data'!$O$20=$B$11,'Asset Data'!$D$20,"")</x:f>
      </x:c>
      <x:c r="B28" s="252" t="str">
        <x:f>IF($A28="","",'Asset Data'!$F$20)</x:f>
      </x:c>
      <x:c r="C28" s="266" t="str">
        <x:f>IF($A28="","",'Asset Data'!$L$20)</x:f>
      </x:c>
      <x:c r="E28" s="79" t="str">
        <x:f>A28</x:f>
      </x:c>
      <x:c r="F28" s="266" t="n">
        <x:f>C28</x:f>
        <x:v>0</x:v>
      </x:c>
    </x:row>
    <x:row r="29">
      <x:c r="A29" s="79" t="str">
        <x:f>IF('Asset Data'!$O$21=$B$11,'Asset Data'!$D$21,"")</x:f>
      </x:c>
      <x:c r="B29" s="252" t="str">
        <x:f>IF($A29="","",'Asset Data'!$F$21)</x:f>
      </x:c>
      <x:c r="C29" s="266" t="str">
        <x:f>IF($A29="","",'Asset Data'!$L$21)</x:f>
      </x:c>
      <x:c r="E29" s="79" t="str">
        <x:f>A29</x:f>
      </x:c>
      <x:c r="F29" s="266" t="n">
        <x:f>C29</x:f>
        <x:v>0</x:v>
      </x:c>
    </x:row>
    <x:row r="30">
      <x:c r="A30" s="79" t="str">
        <x:f>IF('Asset Data'!$O$22=$B$11,'Asset Data'!$D$22,"")</x:f>
      </x:c>
      <x:c r="B30" s="252" t="str">
        <x:f>IF($A30="","",'Asset Data'!$F$22)</x:f>
      </x:c>
      <x:c r="C30" s="266" t="str">
        <x:f>IF($A30="","",'Asset Data'!$L$22)</x:f>
      </x:c>
      <x:c r="E30" s="79" t="str">
        <x:f>A30</x:f>
      </x:c>
      <x:c r="F30" s="266" t="n">
        <x:f>C30</x:f>
        <x:v>0</x:v>
      </x:c>
    </x:row>
    <x:row r="31">
      <x:c r="A31" s="79" t="str">
        <x:f>IF('Asset Data'!$O$23=$B$11,'Asset Data'!$D$23,"")</x:f>
      </x:c>
      <x:c r="B31" s="252" t="str">
        <x:f>IF($A31="","",'Asset Data'!$F$23)</x:f>
      </x:c>
      <x:c r="C31" s="266" t="str">
        <x:f>IF($A31="","",'Asset Data'!$L$23)</x:f>
      </x:c>
      <x:c r="E31" s="79" t="str">
        <x:f>A31</x:f>
      </x:c>
      <x:c r="F31" s="266" t="n">
        <x:f>C31</x:f>
        <x:v>0</x:v>
      </x:c>
    </x:row>
    <x:row r="32">
      <x:c r="A32" s="79" t="str">
        <x:f>IF('Asset Data'!$O$24=$B$11,'Asset Data'!$D$24,"")</x:f>
      </x:c>
      <x:c r="B32" s="252" t="str">
        <x:f>IF($A32="","",'Asset Data'!$F$24)</x:f>
      </x:c>
      <x:c r="C32" s="266" t="str">
        <x:f>IF($A32="","",'Asset Data'!$L$24)</x:f>
      </x:c>
      <x:c r="E32" s="79" t="str">
        <x:f>A32</x:f>
      </x:c>
      <x:c r="F32" s="266" t="n">
        <x:f>C32</x:f>
        <x:v>0</x:v>
      </x:c>
    </x:row>
    <x:row r="33">
      <x:c r="A33" s="79" t="str">
        <x:f>IF('Asset Data'!$O$25=$B$11,'Asset Data'!$D$25,"")</x:f>
      </x:c>
      <x:c r="B33" s="252" t="str">
        <x:f>IF($A33="","",'Asset Data'!$F$25)</x:f>
      </x:c>
      <x:c r="C33" s="266" t="str">
        <x:f>IF($A33="","",'Asset Data'!$L$25)</x:f>
      </x:c>
      <x:c r="E33" s="79" t="str">
        <x:f>A33</x:f>
      </x:c>
      <x:c r="F33" s="266" t="n">
        <x:f>C33</x:f>
        <x:v>0</x:v>
      </x:c>
    </x:row>
    <x:row r="34">
      <x:c r="A34" s="79" t="str">
        <x:f>IF('Asset Data'!$O$26=$B$11,'Asset Data'!$D$26,"")</x:f>
      </x:c>
      <x:c r="B34" s="252" t="str">
        <x:f>IF($A34="","",'Asset Data'!$F$26)</x:f>
      </x:c>
      <x:c r="C34" s="266" t="str">
        <x:f>IF($A34="","",'Asset Data'!$L$26)</x:f>
      </x:c>
      <x:c r="E34" s="79" t="str">
        <x:f>A34</x:f>
      </x:c>
      <x:c r="F34" s="266" t="n">
        <x:f>C34</x:f>
        <x:v>0</x:v>
      </x:c>
    </x:row>
    <x:row r="35">
      <x:c r="A35" s="79" t="str">
        <x:f>IF('Asset Data'!$O$27=$B$11,'Asset Data'!$D$27,"")</x:f>
      </x:c>
      <x:c r="B35" s="252" t="str">
        <x:f>IF($A35="","",'Asset Data'!$F$27)</x:f>
      </x:c>
      <x:c r="C35" s="266" t="str">
        <x:f>IF($A35="","",'Asset Data'!$L$27)</x:f>
      </x:c>
      <x:c r="E35" s="79" t="str">
        <x:f>A35</x:f>
      </x:c>
      <x:c r="F35" s="266" t="n">
        <x:f>C35</x:f>
        <x:v>0</x:v>
      </x:c>
    </x:row>
    <x:row r="36">
      <x:c r="A36" s="79" t="str">
        <x:f>IF('Asset Data'!$O$28=$B$11,'Asset Data'!$D$28,"")</x:f>
      </x:c>
      <x:c r="B36" s="252" t="str">
        <x:f>IF($A36="","",'Asset Data'!$F$28)</x:f>
      </x:c>
      <x:c r="C36" s="266" t="str">
        <x:f>IF($A36="","",'Asset Data'!$L$28)</x:f>
      </x:c>
      <x:c r="E36" s="79" t="str">
        <x:f>A36</x:f>
      </x:c>
      <x:c r="F36" s="266" t="n">
        <x:f>C36</x:f>
        <x:v>0</x:v>
      </x:c>
    </x:row>
    <x:row r="37">
      <x:c r="A37" s="79" t="str">
        <x:f>IF('Asset Data'!$O$29=$B$11,'Asset Data'!$D$29,"")</x:f>
      </x:c>
      <x:c r="B37" s="252" t="str">
        <x:f>IF($A37="","",'Asset Data'!$F$29)</x:f>
      </x:c>
      <x:c r="C37" s="266" t="str">
        <x:f>IF($A37="","",'Asset Data'!$L$29)</x:f>
      </x:c>
      <x:c r="E37" s="79" t="str">
        <x:f>A37</x:f>
      </x:c>
      <x:c r="F37" s="266" t="n">
        <x:f>C37</x:f>
        <x:v>0</x:v>
      </x:c>
    </x:row>
    <x:row r="38">
      <x:c r="A38" s="79" t="str">
        <x:f>IF('Asset Data'!$O$30=$B$11,'Asset Data'!$D$30,"")</x:f>
      </x:c>
      <x:c r="B38" s="252" t="str">
        <x:f>IF($A38="","",'Asset Data'!$F$30)</x:f>
      </x:c>
      <x:c r="C38" s="266" t="str">
        <x:f>IF($A38="","",'Asset Data'!$L$30)</x:f>
      </x:c>
      <x:c r="E38" s="79" t="str">
        <x:f>A38</x:f>
      </x:c>
      <x:c r="F38" s="266" t="n">
        <x:f>C38</x:f>
        <x:v>0</x:v>
      </x:c>
    </x:row>
    <x:row r="39">
      <x:c r="A39" s="79" t="str">
        <x:f>IF('Asset Data'!$O$31=$B$11,'Asset Data'!$D$31,"")</x:f>
      </x:c>
      <x:c r="B39" s="252" t="str">
        <x:f>IF($A39="","",'Asset Data'!$F$31)</x:f>
      </x:c>
      <x:c r="C39" s="266" t="str">
        <x:f>IF($A39="","",'Asset Data'!$L$31)</x:f>
      </x:c>
      <x:c r="E39" s="79" t="str">
        <x:f>A39</x:f>
      </x:c>
      <x:c r="F39" s="266" t="n">
        <x:f>C39</x:f>
        <x:v>0</x:v>
      </x:c>
    </x:row>
    <x:row r="40">
      <x:c r="A40" s="79" t="str">
        <x:f>IF('Asset Data'!$O$32=$B$11,'Asset Data'!$D$32,"")</x:f>
      </x:c>
      <x:c r="B40" s="252" t="str">
        <x:f>IF($A40="","",'Asset Data'!$F$32)</x:f>
      </x:c>
      <x:c r="C40" s="266" t="str">
        <x:f>IF($A40="","",'Asset Data'!$L$32)</x:f>
      </x:c>
      <x:c r="E40" s="79" t="str">
        <x:f>A40</x:f>
      </x:c>
      <x:c r="F40" s="266" t="n">
        <x:f>C40</x:f>
        <x:v>0</x:v>
      </x:c>
    </x:row>
    <x:row r="41">
      <x:c r="A41" s="79" t="str">
        <x:f>IF('Asset Data'!$O$33=$B$11,'Asset Data'!$D$33,"")</x:f>
      </x:c>
      <x:c r="B41" s="252" t="str">
        <x:f>IF($A41="","",'Asset Data'!$F$33)</x:f>
      </x:c>
      <x:c r="C41" s="266" t="str">
        <x:f>IF($A41="","",'Asset Data'!$L$33)</x:f>
      </x:c>
      <x:c r="E41" s="79" t="str">
        <x:f>A41</x:f>
      </x:c>
      <x:c r="F41" s="266" t="n">
        <x:f>C41</x:f>
        <x:v>0</x:v>
      </x:c>
    </x:row>
    <x:row r="42">
      <x:c r="A42" s="79" t="str">
        <x:f>IF('Asset Data'!$O$34=$B$11,'Asset Data'!$D$34,"")</x:f>
      </x:c>
      <x:c r="B42" s="252" t="str">
        <x:f>IF($A42="","",'Asset Data'!$F$34)</x:f>
      </x:c>
      <x:c r="C42" s="266" t="str">
        <x:f>IF($A42="","",'Asset Data'!$L$34)</x:f>
      </x:c>
      <x:c r="E42" s="79" t="str">
        <x:f>A42</x:f>
      </x:c>
      <x:c r="F42" s="266" t="n">
        <x:f>C42</x:f>
        <x:v>0</x:v>
      </x:c>
    </x:row>
    <x:row r="43">
      <x:c r="A43" s="79" t="str">
        <x:f>IF('Asset Data'!$O$35=$B$11,'Asset Data'!$D$35,"")</x:f>
      </x:c>
      <x:c r="B43" s="252" t="str">
        <x:f>IF($A43="","",'Asset Data'!$F$35)</x:f>
      </x:c>
      <x:c r="C43" s="266" t="str">
        <x:f>IF($A43="","",'Asset Data'!$L$35)</x:f>
      </x:c>
      <x:c r="E43" s="79" t="str">
        <x:f>A43</x:f>
      </x:c>
      <x:c r="F43" s="266" t="n">
        <x:f>C43</x:f>
        <x:v>0</x:v>
      </x:c>
    </x:row>
    <x:row r="44">
      <x:c r="A44" s="79" t="str">
        <x:f>IF('Asset Data'!$O$36=$B$11,'Asset Data'!$D$36,"")</x:f>
      </x:c>
      <x:c r="B44" s="252" t="str">
        <x:f>IF($A44="","",'Asset Data'!$F$36)</x:f>
      </x:c>
      <x:c r="C44" s="266" t="str">
        <x:f>IF($A44="","",'Asset Data'!$L$36)</x:f>
      </x:c>
      <x:c r="E44" s="79" t="str">
        <x:f>A44</x:f>
      </x:c>
      <x:c r="F44" s="266" t="n">
        <x:f>C44</x:f>
        <x:v>0</x:v>
      </x:c>
    </x:row>
    <x:row r="45">
      <x:c r="A45" s="79" t="str">
        <x:f>IF('Asset Data'!$O$37=$B$11,'Asset Data'!$D$37,"")</x:f>
      </x:c>
      <x:c r="B45" s="252" t="str">
        <x:f>IF($A45="","",'Asset Data'!$F$37)</x:f>
      </x:c>
      <x:c r="C45" s="266" t="str">
        <x:f>IF($A45="","",'Asset Data'!$L$37)</x:f>
      </x:c>
      <x:c r="E45" s="79" t="str">
        <x:f>A45</x:f>
      </x:c>
      <x:c r="F45" s="266" t="n">
        <x:f>C45</x:f>
        <x:v>0</x:v>
      </x:c>
    </x:row>
    <x:row r="46">
      <x:c r="A46" s="79" t="str">
        <x:f>IF('Asset Data'!$O$38=$B$11,'Asset Data'!$D$38,"")</x:f>
      </x:c>
      <x:c r="B46" s="252" t="str">
        <x:f>IF($A46="","",'Asset Data'!$F$38)</x:f>
      </x:c>
      <x:c r="C46" s="266" t="str">
        <x:f>IF($A46="","",'Asset Data'!$L$38)</x:f>
      </x:c>
      <x:c r="E46" s="79" t="str">
        <x:f>A46</x:f>
      </x:c>
      <x:c r="F46" s="266" t="n">
        <x:f>C46</x:f>
        <x:v>0</x:v>
      </x:c>
    </x:row>
    <x:row r="47">
      <x:c r="A47" s="79" t="str">
        <x:f>IF('Asset Data'!$O$39=$B$11,'Asset Data'!$D$39,"")</x:f>
      </x:c>
      <x:c r="B47" s="252" t="str">
        <x:f>IF($A47="","",'Asset Data'!$F$39)</x:f>
      </x:c>
      <x:c r="C47" s="266" t="str">
        <x:f>IF($A47="","",'Asset Data'!$L$39)</x:f>
      </x:c>
      <x:c r="E47" s="79" t="str">
        <x:f>A47</x:f>
      </x:c>
      <x:c r="F47" s="266" t="n">
        <x:f>C47</x:f>
        <x:v>0</x:v>
      </x:c>
    </x:row>
    <x:row r="48">
      <x:c r="A48" s="79" t="str">
        <x:f>IF('Asset Data'!$O$40=$B$11,'Asset Data'!$D$40,"")</x:f>
      </x:c>
      <x:c r="B48" s="252" t="str">
        <x:f>IF($A48="","",'Asset Data'!$F$40)</x:f>
      </x:c>
      <x:c r="C48" s="266" t="str">
        <x:f>IF($A48="","",'Asset Data'!$L$40)</x:f>
      </x:c>
      <x:c r="E48" s="79" t="str">
        <x:f>A48</x:f>
      </x:c>
      <x:c r="F48" s="266" t="n">
        <x:f>C48</x:f>
        <x:v>0</x:v>
      </x:c>
    </x:row>
    <x:row r="49">
      <x:c r="A49" s="79" t="str">
        <x:f>IF('Asset Data'!$O$41=$B$11,'Asset Data'!$D$41,"")</x:f>
      </x:c>
      <x:c r="B49" s="252" t="str">
        <x:f>IF($A49="","",'Asset Data'!$F$41)</x:f>
      </x:c>
      <x:c r="C49" s="266" t="str">
        <x:f>IF($A49="","",'Asset Data'!$L$41)</x:f>
      </x:c>
      <x:c r="E49" s="79" t="str">
        <x:f>A49</x:f>
      </x:c>
      <x:c r="F49" s="266" t="n">
        <x:f>C49</x:f>
        <x:v>0</x:v>
      </x:c>
    </x:row>
    <x:row r="50">
      <x:c r="A50" s="79" t="str">
        <x:f>IF('Asset Data'!$O$42=$B$11,'Asset Data'!$D$42,"")</x:f>
      </x:c>
      <x:c r="B50" s="252" t="str">
        <x:f>IF($A50="","",'Asset Data'!$F$42)</x:f>
      </x:c>
      <x:c r="C50" s="266" t="str">
        <x:f>IF($A50="","",'Asset Data'!$L$42)</x:f>
      </x:c>
      <x:c r="E50" s="79" t="str">
        <x:f>A50</x:f>
      </x:c>
      <x:c r="F50" s="266" t="n">
        <x:f>C50</x:f>
        <x:v>0</x:v>
      </x:c>
    </x:row>
    <x:row r="51">
      <x:c r="A51" s="79" t="str">
        <x:f>IF('Asset Data'!$O$43=$B$11,'Asset Data'!$D$43,"")</x:f>
      </x:c>
      <x:c r="B51" s="252" t="str">
        <x:f>IF($A51="","",'Asset Data'!$F$43)</x:f>
      </x:c>
      <x:c r="C51" s="266" t="str">
        <x:f>IF($A51="","",'Asset Data'!$L$43)</x:f>
      </x:c>
      <x:c r="E51" s="79" t="str">
        <x:f>A51</x:f>
      </x:c>
      <x:c r="F51" s="266" t="n">
        <x:f>C51</x:f>
        <x:v>0</x:v>
      </x:c>
    </x:row>
    <x:row r="52">
      <x:c r="A52" s="79" t="str">
        <x:f>IF('Asset Data'!$O$44=$B$11,'Asset Data'!$D$44,"")</x:f>
      </x:c>
      <x:c r="B52" s="252" t="str">
        <x:f>IF($A52="","",'Asset Data'!$F$44)</x:f>
      </x:c>
      <x:c r="C52" s="266" t="str">
        <x:f>IF($A52="","",'Asset Data'!$L$44)</x:f>
      </x:c>
      <x:c r="E52" s="79" t="str">
        <x:f>A52</x:f>
      </x:c>
      <x:c r="F52" s="266" t="n">
        <x:f>C52</x:f>
        <x:v>0</x:v>
      </x:c>
    </x:row>
    <x:row r="53">
      <x:c r="A53" s="79" t="str">
        <x:f>IF('Asset Data'!$O$45=$B$11,'Asset Data'!$D$45,"")</x:f>
      </x:c>
      <x:c r="B53" s="252" t="str">
        <x:f>IF($A53="","",'Asset Data'!$F$45)</x:f>
      </x:c>
      <x:c r="C53" s="266" t="str">
        <x:f>IF($A53="","",'Asset Data'!$L$45)</x:f>
      </x:c>
      <x:c r="E53" s="79" t="str">
        <x:f>A53</x:f>
      </x:c>
      <x:c r="F53" s="266" t="n">
        <x:f>C53</x:f>
        <x:v>0</x:v>
      </x:c>
    </x:row>
    <x:row r="54">
      <x:c r="A54" s="79" t="str">
        <x:f>IF('Asset Data'!$O$46=$B$11,'Asset Data'!$D$46,"")</x:f>
      </x:c>
      <x:c r="B54" s="252" t="str">
        <x:f>IF($A54="","",'Asset Data'!$F$46)</x:f>
      </x:c>
      <x:c r="C54" s="266" t="str">
        <x:f>IF($A54="","",'Asset Data'!$L$46)</x:f>
      </x:c>
      <x:c r="E54" s="79" t="str">
        <x:f>A54</x:f>
      </x:c>
      <x:c r="F54" s="266" t="n">
        <x:f>C54</x:f>
        <x:v>0</x:v>
      </x:c>
    </x:row>
    <x:row r="55">
      <x:c r="A55" s="79" t="str">
        <x:f>IF('Asset Data'!$O$47=$B$11,'Asset Data'!$D$47,"")</x:f>
      </x:c>
      <x:c r="B55" s="252" t="str">
        <x:f>IF($A55="","",'Asset Data'!$F$47)</x:f>
      </x:c>
      <x:c r="C55" s="266" t="str">
        <x:f>IF($A55="","",'Asset Data'!$L$47)</x:f>
      </x:c>
      <x:c r="E55" s="79" t="str">
        <x:f>A55</x:f>
      </x:c>
      <x:c r="F55" s="266" t="n">
        <x:f>C55</x:f>
        <x:v>0</x:v>
      </x:c>
    </x:row>
    <x:row r="56">
      <x:c r="A56" s="79" t="str">
        <x:f>IF('Asset Data'!$O$48=$B$11,'Asset Data'!$D$48,"")</x:f>
      </x:c>
      <x:c r="B56" s="252" t="str">
        <x:f>IF($A56="","",'Asset Data'!$F$48)</x:f>
      </x:c>
      <x:c r="C56" s="266" t="str">
        <x:f>IF($A56="","",'Asset Data'!$L$48)</x:f>
      </x:c>
      <x:c r="E56" s="79" t="str">
        <x:f>A56</x:f>
      </x:c>
      <x:c r="F56" s="266" t="n">
        <x:f>C56</x:f>
        <x:v>0</x:v>
      </x:c>
    </x:row>
    <x:row r="57">
      <x:c r="A57" s="79" t="str">
        <x:f>IF('Asset Data'!$O$49=$B$11,'Asset Data'!$D$49,"")</x:f>
      </x:c>
      <x:c r="B57" s="252" t="str">
        <x:f>IF($A57="","",'Asset Data'!$F$49)</x:f>
      </x:c>
      <x:c r="C57" s="266" t="str">
        <x:f>IF($A57="","",'Asset Data'!$L$49)</x:f>
      </x:c>
      <x:c r="E57" s="79" t="str">
        <x:f>A57</x:f>
      </x:c>
      <x:c r="F57" s="266" t="n">
        <x:f>C57</x:f>
        <x:v>0</x:v>
      </x:c>
    </x:row>
    <x:row r="58">
      <x:c r="A58" s="79" t="str">
        <x:f>IF('Asset Data'!$O$50=$B$11,'Asset Data'!$D$50,"")</x:f>
      </x:c>
      <x:c r="B58" s="252" t="str">
        <x:f>IF($A58="","",'Asset Data'!$F$50)</x:f>
      </x:c>
      <x:c r="C58" s="266" t="str">
        <x:f>IF($A58="","",'Asset Data'!$L$50)</x:f>
      </x:c>
      <x:c r="E58" s="79" t="str">
        <x:f>A58</x:f>
      </x:c>
      <x:c r="F58" s="266" t="n">
        <x:f>C58</x:f>
        <x:v>0</x:v>
      </x:c>
    </x:row>
    <x:row r="59">
      <x:c r="A59" s="79" t="str">
        <x:f>IF('Asset Data'!$O$51=$B$11,'Asset Data'!$D$51,"")</x:f>
      </x:c>
      <x:c r="B59" s="252" t="str">
        <x:f>IF($A59="","",'Asset Data'!$F$51)</x:f>
      </x:c>
      <x:c r="C59" s="266" t="str">
        <x:f>IF($A59="","",'Asset Data'!$L$51)</x:f>
      </x:c>
      <x:c r="E59" s="79" t="str">
        <x:f>A59</x:f>
      </x:c>
      <x:c r="F59" s="266" t="n">
        <x:f>C59</x:f>
        <x:v>0</x:v>
      </x:c>
    </x:row>
    <x:row r="60">
      <x:c r="A60" s="79" t="str">
        <x:f>IF('Asset Data'!$O$52=$B$11,'Asset Data'!$D$52,"")</x:f>
      </x:c>
      <x:c r="B60" s="252" t="str">
        <x:f>IF($A60="","",'Asset Data'!$F$52)</x:f>
      </x:c>
      <x:c r="C60" s="266" t="str">
        <x:f>IF($A60="","",'Asset Data'!$L$52)</x:f>
      </x:c>
      <x:c r="E60" s="79" t="str">
        <x:f>A60</x:f>
      </x:c>
      <x:c r="F60" s="266" t="n">
        <x:f>C60</x:f>
        <x:v>0</x:v>
      </x:c>
    </x:row>
    <x:row r="61">
      <x:c r="A61" s="79" t="str">
        <x:f>IF('Asset Data'!$O$53=$B$11,'Asset Data'!$D$53,"")</x:f>
      </x:c>
      <x:c r="B61" s="252" t="str">
        <x:f>IF($A61="","",'Asset Data'!$F$53)</x:f>
      </x:c>
      <x:c r="C61" s="266" t="str">
        <x:f>IF($A61="","",'Asset Data'!$L$53)</x:f>
      </x:c>
      <x:c r="E61" s="79" t="str">
        <x:f>A61</x:f>
      </x:c>
      <x:c r="F61" s="266" t="n">
        <x:f>C61</x:f>
        <x:v>0</x:v>
      </x:c>
    </x:row>
    <x:row r="62">
      <x:c r="A62" s="79" t="str">
        <x:f>IF('Asset Data'!$O$54=$B$11,'Asset Data'!$D$54,"")</x:f>
      </x:c>
      <x:c r="B62" s="252" t="str">
        <x:f>IF($A62="","",'Asset Data'!$F$54)</x:f>
      </x:c>
      <x:c r="C62" s="266" t="str">
        <x:f>IF($A62="","",'Asset Data'!$L$54)</x:f>
      </x:c>
      <x:c r="E62" s="79" t="str">
        <x:f>A62</x:f>
      </x:c>
      <x:c r="F62" s="266" t="n">
        <x:f>C62</x:f>
        <x:v>0</x:v>
      </x:c>
    </x:row>
    <x:row r="63">
      <x:c r="A63" s="79" t="str">
        <x:f>IF('Asset Data'!$O$55=$B$11,'Asset Data'!$D$55,"")</x:f>
      </x:c>
      <x:c r="B63" s="252" t="str">
        <x:f>IF($A63="","",'Asset Data'!$F$55)</x:f>
      </x:c>
      <x:c r="C63" s="266" t="str">
        <x:f>IF($A63="","",'Asset Data'!$L$55)</x:f>
      </x:c>
      <x:c r="E63" s="79" t="str">
        <x:f>A63</x:f>
      </x:c>
      <x:c r="F63" s="266" t="n">
        <x:f>C63</x:f>
        <x:v>0</x:v>
      </x:c>
    </x:row>
    <x:row r="64">
      <x:c r="A64" s="79" t="str">
        <x:f>IF('Asset Data'!$O$56=$B$11,'Asset Data'!$D$56,"")</x:f>
      </x:c>
      <x:c r="B64" s="252" t="str">
        <x:f>IF($A64="","",'Asset Data'!$F$56)</x:f>
      </x:c>
      <x:c r="C64" s="266" t="str">
        <x:f>IF($A64="","",'Asset Data'!$L$56)</x:f>
      </x:c>
      <x:c r="E64" s="79" t="str">
        <x:f>A64</x:f>
      </x:c>
      <x:c r="F64" s="266" t="n">
        <x:f>C64</x:f>
        <x:v>0</x:v>
      </x:c>
    </x:row>
    <x:row r="65">
      <x:c r="A65" s="79" t="str">
        <x:f>IF('Asset Data'!$O$57=$B$11,'Asset Data'!$D$57,"")</x:f>
      </x:c>
      <x:c r="B65" s="252" t="str">
        <x:f>IF($A65="","",'Asset Data'!$F$57)</x:f>
      </x:c>
      <x:c r="C65" s="266" t="str">
        <x:f>IF($A65="","",'Asset Data'!$L$57)</x:f>
      </x:c>
      <x:c r="E65" s="79" t="str">
        <x:f>A65</x:f>
      </x:c>
      <x:c r="F65" s="266" t="n">
        <x:f>C65</x:f>
        <x:v>0</x:v>
      </x:c>
    </x:row>
    <x:row r="66">
      <x:c r="A66" s="79" t="str">
        <x:f>IF('Asset Data'!$O$58=$B$11,'Asset Data'!$D$58,"")</x:f>
      </x:c>
      <x:c r="B66" s="252" t="str">
        <x:f>IF($A66="","",'Asset Data'!$F$58)</x:f>
      </x:c>
      <x:c r="C66" s="266" t="str">
        <x:f>IF($A66="","",'Asset Data'!$L$58)</x:f>
      </x:c>
      <x:c r="E66" s="79" t="str">
        <x:f>A66</x:f>
      </x:c>
      <x:c r="F66" s="266" t="n">
        <x:f>C66</x:f>
        <x:v>0</x:v>
      </x:c>
    </x:row>
    <x:row r="67">
      <x:c r="A67" s="79" t="str">
        <x:f>IF('Asset Data'!$O$59=$B$11,'Asset Data'!$D$59,"")</x:f>
      </x:c>
      <x:c r="B67" s="252" t="str">
        <x:f>IF($A67="","",'Asset Data'!$F$59)</x:f>
      </x:c>
      <x:c r="C67" s="266" t="str">
        <x:f>IF($A67="","",'Asset Data'!$L$59)</x:f>
      </x:c>
      <x:c r="E67" s="79" t="str">
        <x:f>A67</x:f>
      </x:c>
      <x:c r="F67" s="266" t="n">
        <x:f>C67</x:f>
        <x:v>0</x:v>
      </x:c>
    </x:row>
    <x:row r="68">
      <x:c r="A68" s="79" t="str">
        <x:f>IF('Asset Data'!$O$60=$B$11,'Asset Data'!$D$60,"")</x:f>
      </x:c>
      <x:c r="B68" s="252" t="str">
        <x:f>IF($A68="","",'Asset Data'!$F$60)</x:f>
      </x:c>
      <x:c r="C68" s="266" t="str">
        <x:f>IF($A68="","",'Asset Data'!$L$60)</x:f>
      </x:c>
      <x:c r="E68" s="79" t="str">
        <x:f>A68</x:f>
      </x:c>
      <x:c r="F68" s="266" t="n">
        <x:f>C68</x:f>
        <x:v>0</x:v>
      </x:c>
    </x:row>
    <x:row r="69">
      <x:c r="A69" s="79" t="str">
        <x:f>IF('Asset Data'!$O$61=$B$11,'Asset Data'!$D$61,"")</x:f>
      </x:c>
      <x:c r="B69" s="252" t="str">
        <x:f>IF($A69="","",'Asset Data'!$F$61)</x:f>
      </x:c>
      <x:c r="C69" s="266" t="str">
        <x:f>IF($A69="","",'Asset Data'!$L$61)</x:f>
      </x:c>
      <x:c r="E69" s="79" t="str">
        <x:f>A69</x:f>
      </x:c>
      <x:c r="F69" s="266" t="n">
        <x:f>C69</x:f>
        <x:v>0</x:v>
      </x:c>
    </x:row>
    <x:row r="70">
      <x:c r="A70" s="79" t="str">
        <x:f>IF('Asset Data'!$O$62=$B$11,'Asset Data'!$D$62,"")</x:f>
      </x:c>
      <x:c r="B70" s="252" t="str">
        <x:f>IF($A70="","",'Asset Data'!$F$62)</x:f>
      </x:c>
      <x:c r="C70" s="266" t="str">
        <x:f>IF($A70="","",'Asset Data'!$L$62)</x:f>
      </x:c>
      <x:c r="E70" s="79" t="str">
        <x:f>A70</x:f>
      </x:c>
      <x:c r="F70" s="266" t="n">
        <x:f>C70</x:f>
        <x:v>0</x:v>
      </x:c>
    </x:row>
    <x:row r="71">
      <x:c r="A71" s="79" t="str">
        <x:f>IF('Asset Data'!$O$63=$B$11,'Asset Data'!$D$63,"")</x:f>
      </x:c>
      <x:c r="B71" s="252" t="str">
        <x:f>IF($A71="","",'Asset Data'!$F$63)</x:f>
      </x:c>
      <x:c r="C71" s="266" t="str">
        <x:f>IF($A71="","",'Asset Data'!$L$63)</x:f>
      </x:c>
      <x:c r="E71" s="79" t="str">
        <x:f>A71</x:f>
      </x:c>
      <x:c r="F71" s="266" t="n">
        <x:f>C71</x:f>
        <x:v>0</x:v>
      </x:c>
    </x:row>
    <x:row r="72">
      <x:c r="A72" s="79" t="str">
        <x:f>IF('Asset Data'!$O$64=$B$11,'Asset Data'!$D$64,"")</x:f>
      </x:c>
      <x:c r="B72" s="252" t="str">
        <x:f>IF($A72="","",'Asset Data'!$F$64)</x:f>
      </x:c>
      <x:c r="C72" s="266" t="str">
        <x:f>IF($A72="","",'Asset Data'!$L$64)</x:f>
      </x:c>
      <x:c r="E72" s="79" t="str">
        <x:f>A72</x:f>
      </x:c>
      <x:c r="F72" s="266" t="n">
        <x:f>C72</x:f>
        <x:v>0</x:v>
      </x:c>
    </x:row>
    <x:row r="73">
      <x:c r="A73" s="79" t="str">
        <x:f>IF('Asset Data'!$O$65=$B$11,'Asset Data'!$D$65,"")</x:f>
      </x:c>
      <x:c r="B73" s="252" t="str">
        <x:f>IF($A73="","",'Asset Data'!$F$65)</x:f>
      </x:c>
      <x:c r="C73" s="266" t="str">
        <x:f>IF($A73="","",'Asset Data'!$L$65)</x:f>
      </x:c>
      <x:c r="E73" s="79" t="str">
        <x:f>A73</x:f>
      </x:c>
      <x:c r="F73" s="266" t="n">
        <x:f>C73</x:f>
        <x:v>0</x:v>
      </x:c>
    </x:row>
    <x:row r="74">
      <x:c r="A74" s="79" t="str">
        <x:f>IF('Asset Data'!$O$66=$B$11,'Asset Data'!$D$66,"")</x:f>
      </x:c>
      <x:c r="B74" s="252" t="str">
        <x:f>IF($A74="","",'Asset Data'!$F$66)</x:f>
      </x:c>
      <x:c r="C74" s="266" t="str">
        <x:f>IF($A74="","",'Asset Data'!$L$66)</x:f>
      </x:c>
      <x:c r="E74" s="79" t="str">
        <x:f>A74</x:f>
      </x:c>
      <x:c r="F74" s="266" t="n">
        <x:f>C74</x:f>
        <x:v>0</x:v>
      </x:c>
    </x:row>
    <x:row r="75">
      <x:c r="A75" s="79" t="str">
        <x:f>IF('Asset Data'!$O$67=$B$11,'Asset Data'!$D$67,"")</x:f>
      </x:c>
      <x:c r="B75" s="252" t="str">
        <x:f>IF($A75="","",'Asset Data'!$F$67)</x:f>
      </x:c>
      <x:c r="C75" s="266" t="str">
        <x:f>IF($A75="","",'Asset Data'!$L$67)</x:f>
      </x:c>
      <x:c r="E75" s="79" t="str">
        <x:f>A75</x:f>
      </x:c>
      <x:c r="F75" s="266" t="n">
        <x:f>C75</x:f>
        <x:v>0</x:v>
      </x:c>
    </x:row>
    <x:row r="76">
      <x:c r="A76" s="79" t="str">
        <x:f>IF('Asset Data'!$O$68=$B$11,'Asset Data'!$D$68,"")</x:f>
      </x:c>
      <x:c r="B76" s="252" t="str">
        <x:f>IF($A76="","",'Asset Data'!$F$68)</x:f>
      </x:c>
      <x:c r="C76" s="266" t="str">
        <x:f>IF($A76="","",'Asset Data'!$L$68)</x:f>
      </x:c>
      <x:c r="E76" s="79" t="str">
        <x:f>A76</x:f>
      </x:c>
      <x:c r="F76" s="266" t="n">
        <x:f>C76</x:f>
        <x:v>0</x:v>
      </x:c>
    </x:row>
    <x:row r="77">
      <x:c r="A77" s="79" t="str">
        <x:f>IF('Asset Data'!$O$69=$B$11,'Asset Data'!$D$69,"")</x:f>
      </x:c>
      <x:c r="B77" s="252" t="str">
        <x:f>IF($A77="","",'Asset Data'!$F$69)</x:f>
      </x:c>
      <x:c r="C77" s="266" t="str">
        <x:f>IF($A77="","",'Asset Data'!$L$69)</x:f>
      </x:c>
      <x:c r="E77" s="79" t="str">
        <x:f>A77</x:f>
      </x:c>
      <x:c r="F77" s="266" t="n">
        <x:f>C77</x:f>
        <x:v>0</x:v>
      </x:c>
    </x:row>
    <x:row r="78">
      <x:c r="A78" s="81" t="str">
        <x:f>IF('Asset Data'!$O$70=$B$11,'Asset Data'!$D$70,"")</x:f>
      </x:c>
      <x:c r="B78" s="253" t="str">
        <x:f>IF($A78="","",'Asset Data'!$F$70)</x:f>
      </x:c>
      <x:c r="C78" s="267" t="str">
        <x:f>IF($A78="","",'Asset Data'!$L$70)</x:f>
      </x:c>
      <x:c r="E78" s="81" t="n">
        <x:f>A78</x:f>
        <x:v>0</x:v>
      </x:c>
      <x:c r="F78" s="267" t="n">
        <x:f>C78</x:f>
        <x:v>0</x:v>
      </x:c>
    </x:row>
  </x:sheetData>
  <x:mergeCells>
    <x:mergeCell ref="A1:P1"/>
    <x:mergeCell ref="A7:P7"/>
  </x:mergeCells>
  <x:pageMargins left="0.7" right="0.7" top="0.75" bottom="0.75" header="0.3" footer="0.3"/>
  <x:drawing xmlns:r="http://schemas.openxmlformats.org/officeDocument/2006/relationships" r:id="Rc743c911816b4fa3"/>
</x:worksheet>
</file>