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219e2518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4c6710f037a4cff"/>
    <x:sheet xmlns:r="http://schemas.openxmlformats.org/officeDocument/2006/relationships" name="Project Plan" sheetId="2" r:id="R4064d2aaff004102"/>
    <x:sheet xmlns:r="http://schemas.openxmlformats.org/officeDocument/2006/relationships" name="Dashboard" sheetId="3" r:id="Rf6b95563084c43ea"/>
    <x:sheet xmlns:r="http://schemas.openxmlformats.org/officeDocument/2006/relationships" name="Chart Data" sheetId="4" r:id="R830af2cd224945a6"/>
    <x:sheet xmlns:r="http://schemas.openxmlformats.org/officeDocument/2006/relationships" name="Reference Data" sheetId="5" r:id="R108251750f37404a"/>
    <x:sheet xmlns:r="http://schemas.openxmlformats.org/officeDocument/2006/relationships" name="Revision History" sheetId="6" r:id="Ra352a30576864c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b203eb3b940bb" /><Relationship Type="http://schemas.openxmlformats.org/officeDocument/2006/relationships/theme" Target="/xl/theme/theme1.xml" Id="R942a160c60224a57" /><Relationship Type="http://schemas.openxmlformats.org/officeDocument/2006/relationships/sharedStrings" Target="/xl/sharedStrings.xml" Id="Rd1143daa4608442d" /><Relationship Type="http://schemas.openxmlformats.org/officeDocument/2006/relationships/worksheet" Target="/xl/worksheets/sheet1.xml" Id="R04c6710f037a4cff" /><Relationship Type="http://schemas.openxmlformats.org/officeDocument/2006/relationships/worksheet" Target="/xl/worksheets/sheet2.xml" Id="R4064d2aaff004102" /><Relationship Type="http://schemas.openxmlformats.org/officeDocument/2006/relationships/worksheet" Target="/xl/worksheets/sheet3.xml" Id="Rf6b95563084c43ea" /><Relationship Type="http://schemas.openxmlformats.org/officeDocument/2006/relationships/worksheet" Target="/xl/worksheets/sheet4.xml" Id="R830af2cd224945a6" /><Relationship Type="http://schemas.openxmlformats.org/officeDocument/2006/relationships/worksheet" Target="/xl/worksheets/sheet5.xml" Id="R108251750f37404a" /><Relationship Type="http://schemas.openxmlformats.org/officeDocument/2006/relationships/worksheet" Target="/xl/worksheets/sheet6.xml" Id="Ra352a30576864c9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39493de37414fe4" /><Relationship Type="http://schemas.openxmlformats.org/officeDocument/2006/relationships/chart" Target="/xl/drawings/charts/chart2.xml" Id="R2dac5b179a6f483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Implementation Phase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Data'!$D$9:$D$14</c:f>
              <c:strCache>
                <c:ptCount val="0"/>
              </c:strCache>
            </c:strRef>
          </c:cat>
          <c:val>
            <c:numRef>
              <c:f>'Chart Data'!$E$9:$E$14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39493de37414fe4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ac5b179a6f483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rviceManagementImplementationProjectPlanTable" displayName="ServiceManagementImplementationProjectPlanTable" ref="A5:R50" headerRowCount="1" totalsRowCount="0" totalsRowShown="0">
  <x:tableColumns count="18">
    <x:tableColumn id="1" name="Data Type"/>
    <x:tableColumn id="2" name="Task ID"/>
    <x:tableColumn id="3" name="Phase"/>
    <x:tableColumn id="4" name="Workstream"/>
    <x:tableColumn id="5" name="Task / Activity"/>
    <x:tableColumn id="6" name="Deliverable / Evidence"/>
    <x:tableColumn id="7" name="Owner Role"/>
    <x:tableColumn id="8" name="Priority"/>
    <x:tableColumn id="9" name="Predecessor(s)"/>
    <x:tableColumn id="10" name="Planned Start"/>
    <x:tableColumn id="11" name="Planned Finish"/>
    <x:tableColumn id="12" name="% Complete"/>
    <x:tableColumn id="13" name="Status"/>
    <x:tableColumn id="14" name="Schedule Flag"/>
    <x:tableColumn id="15" name="Actual Finish"/>
    <x:tableColumn id="16" name="Decision / Dependency"/>
    <x:tableColumn id="17" name="Reviewer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6b3fb158571434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6ff3427bc2314c2f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Service Management Implementation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CCC-PLN-002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Project durations, resource levels and milestones are illustrative. Tailor the plan to the organization's size, service complexity, client model and current maturity.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plan and control implementation or enhancement of a customer contact-centre service management system aligned with ISO 18295. The plan covers initiation, current-state assessment, service-system design, implementation, validation and handover/continual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project rows are Illustrative Data and are excluded from Actual KPI/Summary.</x:v>
      </x:c>
    </x:row>
    <x:row r="13">
      <x:c r="A13" s="43" t="str">
        <x:v>2</x:v>
      </x:c>
      <x:c r="B13" s="30" t="str">
        <x:v>The remaining template tasks provide a practical implementation work breakdown; set Data Type = Actual Data as the project is baselined.</x:v>
      </x:c>
    </x:row>
    <x:row r="14">
      <x:c r="A14" s="43" t="str">
        <x:v>3</x:v>
      </x:c>
      <x:c r="B14" s="30" t="str">
        <x:v>Replace role placeholders with named accountable owners and approved dates.</x:v>
      </x:c>
    </x:row>
    <x:row r="15">
      <x:c r="A15" s="43" t="str">
        <x:v>4</x:v>
      </x:c>
      <x:c r="B15" s="30" t="str">
        <x:v>Use dependencies to coordinate client, workforce, quality, knowledge, technology, complaint and continuity workstreams.</x:v>
      </x:c>
    </x:row>
    <x:row r="16">
      <x:c r="A16" s="43" t="str">
        <x:v>5</x:v>
      </x:c>
      <x:c r="B16" s="30" t="str">
        <x:v>Track completion based on evidence/deliverables, not elapsed time alone.</x:v>
      </x:c>
    </x:row>
    <x:row r="17">
      <x:c r="A17" s="43" t="str">
        <x:v>6</x:v>
      </x:c>
      <x:c r="B17" s="30" t="str">
        <x:v>Escalate blocked high-priority tasks through the project governance process.</x:v>
      </x:c>
    </x:row>
    <x:row r="18">
      <x:c r="A18" s="43" t="str">
        <x:v>7</x:v>
      </x:c>
      <x:c r="B18" s="30" t="str">
        <x:v>Review changes to scope, service requirements and KPI definitions through controlled project/change governance.</x:v>
      </x:c>
    </x:row>
    <x:row r="19">
      <x:c r="A19" s="43" t="str">
        <x:v>8</x:v>
      </x:c>
      <x:c r="B19" s="30" t="str">
        <x:v>Dashboard KPI uses Actual Data only; charts show Illustrative Data until Actual Data is entered.</x:v>
      </x:c>
    </x:row>
    <x:row r="20">
      <x:c r="A20" s="43" t="str">
        <x:v>9</x:v>
      </x:c>
      <x:c r="B20" s="30" t="str">
        <x:v>Use the project plan together with the Gap Analysis and Action Plan to avoid duplicate implementation actions.</x:v>
      </x:c>
    </x:row>
    <x:row r="21">
      <x:c r="A21" s="43" t="str">
        <x:v>10</x:v>
      </x:c>
      <x:c r="B21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2" hidden="0" customWidth="1"/>
    <x:col min="4" max="4" width="23" hidden="0" customWidth="1"/>
    <x:col min="5" max="5" width="42" hidden="0" customWidth="1"/>
    <x:col min="6" max="6" width="34" hidden="0" customWidth="1"/>
    <x:col min="7" max="7" width="22" hidden="0" customWidth="1"/>
    <x:col min="8" max="8" width="11" hidden="0" customWidth="1"/>
    <x:col min="9" max="9" width="20" hidden="0" customWidth="1"/>
    <x:col min="10" max="10" width="13" hidden="0" customWidth="1"/>
    <x:col min="11" max="11" width="13" hidden="0" customWidth="1"/>
    <x:col min="12" max="12" width="13" hidden="0" customWidth="1"/>
    <x:col min="13" max="13" width="15" hidden="0" customWidth="1"/>
    <x:col min="14" max="14" width="14" hidden="0" customWidth="1"/>
    <x:col min="15" max="15" width="13" hidden="0" customWidth="1"/>
    <x:col min="16" max="16" width="34" hidden="0" customWidth="1"/>
    <x:col min="17" max="17" width="18" hidden="0" customWidth="1"/>
    <x:col min="18" max="18" width="24" hidden="0" customWidth="1"/>
  </x:cols>
  <x:sheetData>
    <x:row r="1" ht="26" customHeight="1">
      <x:c r="A1" s="5" t="str">
        <x:v>Service Management Implementation Project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CCC-PLN-002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The first 5 rows are Illustrative Data. The remaining task rows are a practical work-breakdown template; assign Actual Data, names and approved dates when the project is baselined.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Task ID</x:v>
      </x:c>
      <x:c r="C5" s="22" t="str">
        <x:v>Phase</x:v>
      </x:c>
      <x:c r="D5" s="22" t="str">
        <x:v>Workstream</x:v>
      </x:c>
      <x:c r="E5" s="22" t="str">
        <x:v>Task / Activity</x:v>
      </x:c>
      <x:c r="F5" s="22" t="str">
        <x:v>Deliverable / Evidence</x:v>
      </x:c>
      <x:c r="G5" s="22" t="str">
        <x:v>Owner Role</x:v>
      </x:c>
      <x:c r="H5" s="22" t="str">
        <x:v>Priority</x:v>
      </x:c>
      <x:c r="I5" s="22" t="str">
        <x:v>Predecessor(s)</x:v>
      </x:c>
      <x:c r="J5" s="22" t="str">
        <x:v>Planned Start</x:v>
      </x:c>
      <x:c r="K5" s="22" t="str">
        <x:v>Planned Finish</x:v>
      </x:c>
      <x:c r="L5" s="22" t="str">
        <x:v>% Complete</x:v>
      </x:c>
      <x:c r="M5" s="22" t="str">
        <x:v>Status</x:v>
      </x:c>
      <x:c r="N5" s="22" t="str">
        <x:v>Schedule Flag</x:v>
      </x:c>
      <x:c r="O5" s="22" t="str">
        <x:v>Actual Finish</x:v>
      </x:c>
      <x:c r="P5" s="22" t="str">
        <x:v>Decision / Dependency</x:v>
      </x:c>
      <x:c r="Q5" s="22" t="str">
        <x:v>Reviewer</x:v>
      </x:c>
      <x:c r="R5" s="22" t="str">
        <x:v>Notes</x:v>
      </x:c>
    </x:row>
    <x:row r="6">
      <x:c r="A6" s="49" t="str">
        <x:v>Example Data</x:v>
      </x:c>
      <x:c r="B6" s="46" t="str">
        <x:v>EX-SMP-001</x:v>
      </x:c>
      <x:c r="C6" s="46" t="str">
        <x:v>1 - Initiate</x:v>
      </x:c>
      <x:c r="D6" s="46" t="str">
        <x:v>Project Governance</x:v>
      </x:c>
      <x:c r="E6" s="46" t="str">
        <x:v>Confirm executive sponsor and implementation governance.</x:v>
      </x:c>
      <x:c r="F6" s="46" t="str">
        <x:v>Approved governance charter</x:v>
      </x:c>
      <x:c r="G6" s="46" t="str">
        <x:v>Executive Sponsor</x:v>
      </x:c>
      <x:c r="H6" s="46" t="str">
        <x:v>High</x:v>
      </x:c>
      <x:c r="I6" s="46" t="str"/>
      <x:c r="J6" s="52" t="n">
        <x:v>46237</x:v>
      </x:c>
      <x:c r="K6" s="52" t="n">
        <x:v>46241</x:v>
      </x:c>
      <x:c r="L6" s="56" t="n">
        <x:v>1</x:v>
      </x:c>
      <x:c r="M6" s="46" t="str">
        <x:v>Completed</x:v>
      </x:c>
      <x:c r="N6" s="46" t="str">
        <x:f>IF(A6&lt;&gt;"Actual Data","",IF(OR(M6="Completed",M6="N/A"),M6,IF(K6="","",IF(K6&lt;TODAY(),"Overdue",IF(K6-TODAY()&lt;=7,"Due Soon","On Track")))))</x:f>
      </x:c>
      <x:c r="O6" s="52" t="str"/>
      <x:c r="P6" s="46" t="str"/>
      <x:c r="Q6" s="46" t="str">
        <x:v>Project Manager</x:v>
      </x:c>
      <x:c r="R6" s="46" t="str">
        <x:v>Illustrative Data</x:v>
      </x:c>
    </x:row>
    <x:row r="7">
      <x:c r="A7" s="49" t="str">
        <x:v>Example Data</x:v>
      </x:c>
      <x:c r="B7" s="46" t="str">
        <x:v>EX-SMP-006</x:v>
      </x:c>
      <x:c r="C7" s="46" t="str">
        <x:v>2 - Assess</x:v>
      </x:c>
      <x:c r="D7" s="46" t="str">
        <x:v>Gap Analysis</x:v>
      </x:c>
      <x:c r="E7" s="46" t="str">
        <x:v>Complete ISO 18295 service management gap analysis.</x:v>
      </x:c>
      <x:c r="F7" s="46" t="str">
        <x:v>Gap analysis report</x:v>
      </x:c>
      <x:c r="G7" s="46" t="str">
        <x:v>Lead Assessor</x:v>
      </x:c>
      <x:c r="H7" s="46" t="str">
        <x:v>High</x:v>
      </x:c>
      <x:c r="I7" s="46" t="str">
        <x:v>EX-SMP-001</x:v>
      </x:c>
      <x:c r="J7" s="52" t="n">
        <x:v>46244</x:v>
      </x:c>
      <x:c r="K7" s="52" t="n">
        <x:v>46262</x:v>
      </x:c>
      <x:c r="L7" s="56" t="n">
        <x:v>1</x:v>
      </x:c>
      <x:c r="M7" s="46" t="str">
        <x:v>Completed</x:v>
      </x:c>
      <x:c r="N7" s="46" t="str">
        <x:f>IF(A7&lt;&gt;"Actual Data","",IF(OR(M7="Completed",M7="N/A"),M7,IF(K7="","",IF(K7&lt;TODAY(),"Overdue",IF(K7-TODAY()&lt;=7,"Due Soon","On Track")))))</x:f>
      </x:c>
      <x:c r="O7" s="52" t="str"/>
      <x:c r="P7" s="46" t="str"/>
      <x:c r="Q7" s="46" t="str">
        <x:v>Project Manager</x:v>
      </x:c>
      <x:c r="R7" s="46" t="str">
        <x:v>Illustrative Data</x:v>
      </x:c>
    </x:row>
    <x:row r="8">
      <x:c r="A8" s="49" t="str">
        <x:v>Example Data</x:v>
      </x:c>
      <x:c r="B8" s="46" t="str">
        <x:v>EX-SMP-020</x:v>
      </x:c>
      <x:c r="C8" s="46" t="str">
        <x:v>3 - Design</x:v>
      </x:c>
      <x:c r="D8" s="46" t="str">
        <x:v>Quality Framework</x:v>
      </x:c>
      <x:c r="E8" s="46" t="str">
        <x:v>Define QA criteria, sampling, calibration and action follow-up.</x:v>
      </x:c>
      <x:c r="F8" s="46" t="str">
        <x:v>Approved QA framework</x:v>
      </x:c>
      <x:c r="G8" s="46" t="str">
        <x:v>Quality Manager</x:v>
      </x:c>
      <x:c r="H8" s="46" t="str">
        <x:v>High</x:v>
      </x:c>
      <x:c r="I8" s="46" t="str">
        <x:v>EX-SMP-006</x:v>
      </x:c>
      <x:c r="J8" s="52" t="n">
        <x:v>46266</x:v>
      </x:c>
      <x:c r="K8" s="52" t="n">
        <x:v>46295</x:v>
      </x:c>
      <x:c r="L8" s="56" t="n">
        <x:v>0.7</x:v>
      </x:c>
      <x:c r="M8" s="46" t="str">
        <x:v>In Progress</x:v>
      </x:c>
      <x:c r="N8" s="46" t="str">
        <x:f>IF(A8&lt;&gt;"Actual Data","",IF(OR(M8="Completed",M8="N/A"),M8,IF(K8="","",IF(K8&lt;TODAY(),"Overdue",IF(K8-TODAY()&lt;=7,"Due Soon","On Track")))))</x:f>
      </x:c>
      <x:c r="O8" s="52" t="str"/>
      <x:c r="P8" s="46" t="str">
        <x:v>Calibration threshold approval pending</x:v>
      </x:c>
      <x:c r="Q8" s="46" t="str">
        <x:v>Project Manager</x:v>
      </x:c>
      <x:c r="R8" s="46" t="str">
        <x:v>Illustrative Data</x:v>
      </x:c>
    </x:row>
    <x:row r="9">
      <x:c r="A9" s="49" t="str">
        <x:v>Example Data</x:v>
      </x:c>
      <x:c r="B9" s="46" t="str">
        <x:v>EX-SMP-027</x:v>
      </x:c>
      <x:c r="C9" s="46" t="str">
        <x:v>4 - Implement</x:v>
      </x:c>
      <x:c r="D9" s="46" t="str">
        <x:v>Training</x:v>
      </x:c>
      <x:c r="E9" s="46" t="str">
        <x:v>Deliver role-based training and management/agent awareness.</x:v>
      </x:c>
      <x:c r="F9" s="46" t="str">
        <x:v>Training completion evidence</x:v>
      </x:c>
      <x:c r="G9" s="46" t="str">
        <x:v>Training Lead</x:v>
      </x:c>
      <x:c r="H9" s="46" t="str">
        <x:v>Medium</x:v>
      </x:c>
      <x:c r="I9" s="46" t="str">
        <x:v>EX-SMP-020</x:v>
      </x:c>
      <x:c r="J9" s="52" t="n">
        <x:v>46296</x:v>
      </x:c>
      <x:c r="K9" s="52" t="n">
        <x:v>46326</x:v>
      </x:c>
      <x:c r="L9" s="56" t="n">
        <x:v>0.2</x:v>
      </x:c>
      <x:c r="M9" s="46" t="str">
        <x:v>Blocked</x:v>
      </x:c>
      <x:c r="N9" s="46" t="str">
        <x:f>IF(A9&lt;&gt;"Actual Data","",IF(OR(M9="Completed",M9="N/A"),M9,IF(K9="","",IF(K9&lt;TODAY(),"Overdue",IF(K9-TODAY()&lt;=7,"Due Soon","On Track")))))</x:f>
      </x:c>
      <x:c r="O9" s="52" t="str"/>
      <x:c r="P9" s="46" t="str">
        <x:v>Final training content awaits approved procedures</x:v>
      </x:c>
      <x:c r="Q9" s="46" t="str">
        <x:v>Project Manager</x:v>
      </x:c>
      <x:c r="R9" s="46" t="str">
        <x:v>Illustrative Data</x:v>
      </x:c>
    </x:row>
    <x:row r="10">
      <x:c r="A10" s="49" t="str">
        <x:v>Example Data</x:v>
      </x:c>
      <x:c r="B10" s="46" t="str">
        <x:v>EX-SMP-033</x:v>
      </x:c>
      <x:c r="C10" s="46" t="str">
        <x:v>5 - Validate</x:v>
      </x:c>
      <x:c r="D10" s="46" t="str">
        <x:v>Internal Audit</x:v>
      </x:c>
      <x:c r="E10" s="46" t="str">
        <x:v>Conduct internal service management audit.</x:v>
      </x:c>
      <x:c r="F10" s="46" t="str">
        <x:v>Audit report / findings</x:v>
      </x:c>
      <x:c r="G10" s="46" t="str">
        <x:v>Lead Auditor</x:v>
      </x:c>
      <x:c r="H10" s="46" t="str">
        <x:v>Low</x:v>
      </x:c>
      <x:c r="I10" s="46" t="str">
        <x:v>EX-SMP-027</x:v>
      </x:c>
      <x:c r="J10" s="52" t="n">
        <x:v>46342</x:v>
      </x:c>
      <x:c r="K10" s="52" t="n">
        <x:v>46353</x:v>
      </x:c>
      <x:c r="L10" s="56" t="n">
        <x:v>0</x:v>
      </x:c>
      <x:c r="M10" s="46" t="str">
        <x:v>Not Started</x:v>
      </x:c>
      <x:c r="N10" s="46" t="str">
        <x:f>IF(A10&lt;&gt;"Actual Data","",IF(OR(M10="Completed",M10="N/A"),M10,IF(K10="","",IF(K10&lt;TODAY(),"Overdue",IF(K10-TODAY()&lt;=7,"Due Soon","On Track")))))</x:f>
      </x:c>
      <x:c r="O10" s="52" t="str"/>
      <x:c r="P10" s="46" t="str">
        <x:v>Dependent on operating evidence from implementation</x:v>
      </x:c>
      <x:c r="Q10" s="46" t="str">
        <x:v>Project Manager</x:v>
      </x:c>
      <x:c r="R10" s="46" t="str">
        <x:v>Illustrative Data</x:v>
      </x:c>
    </x:row>
    <x:row r="11">
      <x:c r="A11" s="30" t="str"/>
      <x:c r="B11" s="30" t="str">
        <x:v>SMP-001</x:v>
      </x:c>
      <x:c r="C11" s="30" t="str">
        <x:v>1 - Initiate</x:v>
      </x:c>
      <x:c r="D11" s="30" t="str">
        <x:v>Project Governance</x:v>
      </x:c>
      <x:c r="E11" s="30" t="str">
        <x:v>Confirm executive sponsor and implementation governance.</x:v>
      </x:c>
      <x:c r="F11" s="30" t="str">
        <x:v>Approved project governance / steering structure</x:v>
      </x:c>
      <x:c r="G11" s="30" t="str">
        <x:v>Executive Sponsor</x:v>
      </x:c>
      <x:c r="H11" s="30" t="str">
        <x:v>High</x:v>
      </x:c>
      <x:c r="I11" s="30" t="str"/>
      <x:c r="J11" s="53"/>
      <x:c r="K11" s="53"/>
      <x:c r="L11" s="57" t="n">
        <x:v>0</x:v>
      </x:c>
      <x:c r="M11" s="30" t="str"/>
      <x:c r="N11" s="30" t="str">
        <x:f>IF(A11&lt;&gt;"Actual Data","",IF(OR(M11="Completed",M11="N/A"),M11,IF(K11="","",IF(K11&lt;TODAY(),"Overdue",IF(K11-TODAY()&lt;=7,"Due Soon","On Track")))))</x:f>
      </x:c>
      <x:c r="O11" s="53" t="str"/>
      <x:c r="P11" s="30" t="str"/>
      <x:c r="Q11" s="30" t="str"/>
      <x:c r="R11" s="30" t="str"/>
    </x:row>
    <x:row r="12">
      <x:c r="A12" s="30" t="str"/>
      <x:c r="B12" s="30" t="str">
        <x:v>SMP-002</x:v>
      </x:c>
      <x:c r="C12" s="30" t="str">
        <x:v>1 - Initiate</x:v>
      </x:c>
      <x:c r="D12" s="30" t="str">
        <x:v>Project Governance</x:v>
      </x:c>
      <x:c r="E12" s="30" t="str">
        <x:v>Confirm service-management implementation objectives, success criteria and business outcomes.</x:v>
      </x:c>
      <x:c r="F12" s="30" t="str">
        <x:v>Project charter / objectives</x:v>
      </x:c>
      <x:c r="G12" s="30" t="str">
        <x:v>Project Manager</x:v>
      </x:c>
      <x:c r="H12" s="30" t="str">
        <x:v>High</x:v>
      </x:c>
      <x:c r="I12" s="30" t="str">
        <x:v>SMP-001</x:v>
      </x:c>
      <x:c r="J12" s="53"/>
      <x:c r="K12" s="53"/>
      <x:c r="L12" s="57" t="n">
        <x:v>0</x:v>
      </x:c>
      <x:c r="M12" s="30" t="str"/>
      <x:c r="N12" s="30" t="str">
        <x:f>IF(A12&lt;&gt;"Actual Data","",IF(OR(M12="Completed",M12="N/A"),M12,IF(K12="","",IF(K12&lt;TODAY(),"Overdue",IF(K12-TODAY()&lt;=7,"Due Soon","On Track")))))</x:f>
      </x:c>
      <x:c r="O12" s="53" t="str"/>
      <x:c r="P12" s="30" t="str"/>
      <x:c r="Q12" s="30" t="str"/>
      <x:c r="R12" s="30" t="str"/>
    </x:row>
    <x:row r="13">
      <x:c r="A13" s="30" t="str"/>
      <x:c r="B13" s="30" t="str">
        <x:v>SMP-003</x:v>
      </x:c>
      <x:c r="C13" s="30" t="str">
        <x:v>1 - Initiate</x:v>
      </x:c>
      <x:c r="D13" s="30" t="str">
        <x:v>Scope</x:v>
      </x:c>
      <x:c r="E13" s="30" t="str">
        <x:v>Define organizational, service, channel, site and client scope.</x:v>
      </x:c>
      <x:c r="F13" s="30" t="str">
        <x:v>Approved implementation scope</x:v>
      </x:c>
      <x:c r="G13" s="30" t="str">
        <x:v>Service Director</x:v>
      </x:c>
      <x:c r="H13" s="30" t="str">
        <x:v>High</x:v>
      </x:c>
      <x:c r="I13" s="30" t="str">
        <x:v>SMP-001</x:v>
      </x:c>
      <x:c r="J13" s="53"/>
      <x:c r="K13" s="53"/>
      <x:c r="L13" s="57" t="n">
        <x:v>0</x:v>
      </x:c>
      <x:c r="M13" s="30" t="str"/>
      <x:c r="N13" s="30" t="str">
        <x:f>IF(A13&lt;&gt;"Actual Data","",IF(OR(M13="Completed",M13="N/A"),M13,IF(K13="","",IF(K13&lt;TODAY(),"Overdue",IF(K13-TODAY()&lt;=7,"Due Soon","On Track")))))</x:f>
      </x:c>
      <x:c r="O13" s="53" t="str"/>
      <x:c r="P13" s="30" t="str"/>
      <x:c r="Q13" s="30" t="str"/>
      <x:c r="R13" s="30" t="str"/>
    </x:row>
    <x:row r="14">
      <x:c r="A14" s="30" t="str"/>
      <x:c r="B14" s="30" t="str">
        <x:v>SMP-004</x:v>
      </x:c>
      <x:c r="C14" s="30" t="str">
        <x:v>1 - Initiate</x:v>
      </x:c>
      <x:c r="D14" s="30" t="str">
        <x:v>Stakeholders</x:v>
      </x:c>
      <x:c r="E14" s="30" t="str">
        <x:v>Identify key internal/external stakeholders and implementation interfaces.</x:v>
      </x:c>
      <x:c r="F14" s="30" t="str">
        <x:v>Stakeholder map</x:v>
      </x:c>
      <x:c r="G14" s="30" t="str">
        <x:v>Project Manager</x:v>
      </x:c>
      <x:c r="H14" s="30" t="str">
        <x:v>Medium</x:v>
      </x:c>
      <x:c r="I14" s="30" t="str">
        <x:v>SMP-003</x:v>
      </x:c>
      <x:c r="J14" s="53"/>
      <x:c r="K14" s="53"/>
      <x:c r="L14" s="57" t="n">
        <x:v>0</x:v>
      </x:c>
      <x:c r="M14" s="30" t="str"/>
      <x:c r="N14" s="30" t="str">
        <x:f>IF(A14&lt;&gt;"Actual Data","",IF(OR(M14="Completed",M14="N/A"),M14,IF(K14="","",IF(K14&lt;TODAY(),"Overdue",IF(K14-TODAY()&lt;=7,"Due Soon","On Track")))))</x:f>
      </x:c>
      <x:c r="O14" s="53" t="str"/>
      <x:c r="P14" s="30" t="str"/>
      <x:c r="Q14" s="30" t="str"/>
      <x:c r="R14" s="30" t="str"/>
    </x:row>
    <x:row r="15">
      <x:c r="A15" s="30" t="str"/>
      <x:c r="B15" s="30" t="str">
        <x:v>SMP-005</x:v>
      </x:c>
      <x:c r="C15" s="30" t="str">
        <x:v>1 - Initiate</x:v>
      </x:c>
      <x:c r="D15" s="30" t="str">
        <x:v>Plan</x:v>
      </x:c>
      <x:c r="E15" s="30" t="str">
        <x:v>Baseline detailed project schedule, resources, communications and risks.</x:v>
      </x:c>
      <x:c r="F15" s="30" t="str">
        <x:v>Approved project plan</x:v>
      </x:c>
      <x:c r="G15" s="30" t="str">
        <x:v>Project Manager</x:v>
      </x:c>
      <x:c r="H15" s="30" t="str">
        <x:v>High</x:v>
      </x:c>
      <x:c r="I15" s="30" t="str">
        <x:v>SMP-001,SMP-003</x:v>
      </x:c>
      <x:c r="J15" s="53"/>
      <x:c r="K15" s="53"/>
      <x:c r="L15" s="57" t="n">
        <x:v>0</x:v>
      </x:c>
      <x:c r="M15" s="30" t="str"/>
      <x:c r="N15" s="30" t="str">
        <x:f>IF(A15&lt;&gt;"Actual Data","",IF(OR(M15="Completed",M15="N/A"),M15,IF(K15="","",IF(K15&lt;TODAY(),"Overdue",IF(K15-TODAY()&lt;=7,"Due Soon","On Track")))))</x:f>
      </x:c>
      <x:c r="O15" s="53" t="str"/>
      <x:c r="P15" s="30" t="str"/>
      <x:c r="Q15" s="30" t="str"/>
      <x:c r="R15" s="30" t="str"/>
    </x:row>
    <x:row r="16">
      <x:c r="A16" s="30" t="str"/>
      <x:c r="B16" s="30" t="str">
        <x:v>SMP-006</x:v>
      </x:c>
      <x:c r="C16" s="30" t="str">
        <x:v>2 - Assess</x:v>
      </x:c>
      <x:c r="D16" s="30" t="str">
        <x:v>Gap Analysis</x:v>
      </x:c>
      <x:c r="E16" s="30" t="str">
        <x:v>Complete ISO 18295 service management gap analysis.</x:v>
      </x:c>
      <x:c r="F16" s="30" t="str">
        <x:v>Gap analysis</x:v>
      </x:c>
      <x:c r="G16" s="30" t="str">
        <x:v>Lead Assessor</x:v>
      </x:c>
      <x:c r="H16" s="30" t="str">
        <x:v>High</x:v>
      </x:c>
      <x:c r="I16" s="30" t="str">
        <x:v>SMP-003</x:v>
      </x:c>
      <x:c r="J16" s="53"/>
      <x:c r="K16" s="53"/>
      <x:c r="L16" s="57" t="n">
        <x:v>0</x:v>
      </x:c>
      <x:c r="M16" s="30" t="str"/>
      <x:c r="N16" s="30" t="str">
        <x:f>IF(A16&lt;&gt;"Actual Data","",IF(OR(M16="Completed",M16="N/A"),M16,IF(K16="","",IF(K16&lt;TODAY(),"Overdue",IF(K16-TODAY()&lt;=7,"Due Soon","On Track")))))</x:f>
      </x:c>
      <x:c r="O16" s="53" t="str"/>
      <x:c r="P16" s="30" t="str"/>
      <x:c r="Q16" s="30" t="str"/>
      <x:c r="R16" s="30" t="str"/>
    </x:row>
    <x:row r="17">
      <x:c r="A17" s="30" t="str"/>
      <x:c r="B17" s="30" t="str">
        <x:v>SMP-007</x:v>
      </x:c>
      <x:c r="C17" s="30" t="str">
        <x:v>2 - Assess</x:v>
      </x:c>
      <x:c r="D17" s="30" t="str">
        <x:v>Process Review</x:v>
      </x:c>
      <x:c r="E17" s="30" t="str">
        <x:v>Map current customer-contact journeys, channels and handoffs.</x:v>
      </x:c>
      <x:c r="F17" s="30" t="str">
        <x:v>Current-state process map</x:v>
      </x:c>
      <x:c r="G17" s="30" t="str">
        <x:v>Service Excellence Lead</x:v>
      </x:c>
      <x:c r="H17" s="30" t="str">
        <x:v>Medium</x:v>
      </x:c>
      <x:c r="I17" s="30" t="str">
        <x:v>SMP-003</x:v>
      </x:c>
      <x:c r="J17" s="53"/>
      <x:c r="K17" s="53"/>
      <x:c r="L17" s="57" t="n">
        <x:v>0</x:v>
      </x:c>
      <x:c r="M17" s="30" t="str"/>
      <x:c r="N17" s="30" t="str">
        <x:f>IF(A17&lt;&gt;"Actual Data","",IF(OR(M17="Completed",M17="N/A"),M17,IF(K17="","",IF(K17&lt;TODAY(),"Overdue",IF(K17-TODAY()&lt;=7,"Due Soon","On Track")))))</x:f>
      </x:c>
      <x:c r="O17" s="53" t="str"/>
      <x:c r="P17" s="30" t="str"/>
      <x:c r="Q17" s="30" t="str"/>
      <x:c r="R17" s="30" t="str"/>
    </x:row>
    <x:row r="18">
      <x:c r="A18" s="30" t="str"/>
      <x:c r="B18" s="30" t="str">
        <x:v>SMP-008</x:v>
      </x:c>
      <x:c r="C18" s="30" t="str">
        <x:v>2 - Assess</x:v>
      </x:c>
      <x:c r="D18" s="30" t="str">
        <x:v>KPI Review</x:v>
      </x:c>
      <x:c r="E18" s="30" t="str">
        <x:v>Review KPI definitions, source systems, targets and reporting integrity.</x:v>
      </x:c>
      <x:c r="F18" s="30" t="str">
        <x:v>KPI assessment</x:v>
      </x:c>
      <x:c r="G18" s="30" t="str">
        <x:v>Performance Manager</x:v>
      </x:c>
      <x:c r="H18" s="30" t="str">
        <x:v>High</x:v>
      </x:c>
      <x:c r="I18" s="30" t="str">
        <x:v>SMP-006</x:v>
      </x:c>
      <x:c r="J18" s="53"/>
      <x:c r="K18" s="53"/>
      <x:c r="L18" s="57" t="n">
        <x:v>0</x:v>
      </x:c>
      <x:c r="M18" s="30" t="str"/>
      <x:c r="N18" s="30" t="str">
        <x:f>IF(A18&lt;&gt;"Actual Data","",IF(OR(M18="Completed",M18="N/A"),M18,IF(K18="","",IF(K18&lt;TODAY(),"Overdue",IF(K18-TODAY()&lt;=7,"Due Soon","On Track")))))</x:f>
      </x:c>
      <x:c r="O18" s="53" t="str"/>
      <x:c r="P18" s="30" t="str"/>
      <x:c r="Q18" s="30" t="str"/>
      <x:c r="R18" s="30" t="str"/>
    </x:row>
    <x:row r="19">
      <x:c r="A19" s="30" t="str"/>
      <x:c r="B19" s="30" t="str">
        <x:v>SMP-009</x:v>
      </x:c>
      <x:c r="C19" s="30" t="str">
        <x:v>2 - Assess</x:v>
      </x:c>
      <x:c r="D19" s="30" t="str">
        <x:v>Quality Review</x:v>
      </x:c>
      <x:c r="E19" s="30" t="str">
        <x:v>Assess QA framework, sampling, evaluator competence and calibration.</x:v>
      </x:c>
      <x:c r="F19" s="30" t="str">
        <x:v>QA assessment</x:v>
      </x:c>
      <x:c r="G19" s="30" t="str">
        <x:v>Quality Manager</x:v>
      </x:c>
      <x:c r="H19" s="30" t="str">
        <x:v>High</x:v>
      </x:c>
      <x:c r="I19" s="30" t="str">
        <x:v>SMP-006</x:v>
      </x:c>
      <x:c r="J19" s="53"/>
      <x:c r="K19" s="53"/>
      <x:c r="L19" s="57" t="n">
        <x:v>0</x:v>
      </x:c>
      <x:c r="M19" s="30" t="str"/>
      <x:c r="N19" s="30" t="str">
        <x:f>IF(A19&lt;&gt;"Actual Data","",IF(OR(M19="Completed",M19="N/A"),M19,IF(K19="","",IF(K19&lt;TODAY(),"Overdue",IF(K19-TODAY()&lt;=7,"Due Soon","On Track")))))</x:f>
      </x:c>
      <x:c r="O19" s="53" t="str"/>
      <x:c r="P19" s="30" t="str"/>
      <x:c r="Q19" s="30" t="str"/>
      <x:c r="R19" s="30" t="str"/>
    </x:row>
    <x:row r="20">
      <x:c r="A20" s="30" t="str"/>
      <x:c r="B20" s="30" t="str">
        <x:v>SMP-010</x:v>
      </x:c>
      <x:c r="C20" s="30" t="str">
        <x:v>2 - Assess</x:v>
      </x:c>
      <x:c r="D20" s="30" t="str">
        <x:v>Workforce Review</x:v>
      </x:c>
      <x:c r="E20" s="30" t="str">
        <x:v>Assess forecasting, scheduling, competence, training and coaching controls.</x:v>
      </x:c>
      <x:c r="F20" s="30" t="str">
        <x:v>Workforce assessment</x:v>
      </x:c>
      <x:c r="G20" s="30" t="str">
        <x:v>Workforce Manager</x:v>
      </x:c>
      <x:c r="H20" s="30" t="str">
        <x:v>Medium</x:v>
      </x:c>
      <x:c r="I20" s="30" t="str">
        <x:v>SMP-006</x:v>
      </x:c>
      <x:c r="J20" s="53"/>
      <x:c r="K20" s="53"/>
      <x:c r="L20" s="57" t="n">
        <x:v>0</x:v>
      </x:c>
      <x:c r="M20" s="30" t="str"/>
      <x:c r="N20" s="30" t="str">
        <x:f>IF(A20&lt;&gt;"Actual Data","",IF(OR(M20="Completed",M20="N/A"),M20,IF(K20="","",IF(K20&lt;TODAY(),"Overdue",IF(K20-TODAY()&lt;=7,"Due Soon","On Track")))))</x:f>
      </x:c>
      <x:c r="O20" s="53" t="str"/>
      <x:c r="P20" s="30" t="str"/>
      <x:c r="Q20" s="30" t="str"/>
      <x:c r="R20" s="30" t="str"/>
    </x:row>
    <x:row r="21">
      <x:c r="A21" s="30" t="str"/>
      <x:c r="B21" s="30" t="str">
        <x:v>SMP-011</x:v>
      </x:c>
      <x:c r="C21" s="30" t="str">
        <x:v>2 - Assess</x:v>
      </x:c>
      <x:c r="D21" s="30" t="str">
        <x:v>Knowledge Review</x:v>
      </x:c>
      <x:c r="E21" s="30" t="str">
        <x:v>Assess knowledge governance, content lifecycle and agent access.</x:v>
      </x:c>
      <x:c r="F21" s="30" t="str">
        <x:v>Knowledge assessment</x:v>
      </x:c>
      <x:c r="G21" s="30" t="str">
        <x:v>Knowledge Manager</x:v>
      </x:c>
      <x:c r="H21" s="30" t="str">
        <x:v>Medium</x:v>
      </x:c>
      <x:c r="I21" s="30" t="str">
        <x:v>SMP-006</x:v>
      </x:c>
      <x:c r="J21" s="53"/>
      <x:c r="K21" s="53"/>
      <x:c r="L21" s="57" t="n">
        <x:v>0</x:v>
      </x:c>
      <x:c r="M21" s="30" t="str"/>
      <x:c r="N21" s="30" t="str">
        <x:f>IF(A21&lt;&gt;"Actual Data","",IF(OR(M21="Completed",M21="N/A"),M21,IF(K21="","",IF(K21&lt;TODAY(),"Overdue",IF(K21-TODAY()&lt;=7,"Due Soon","On Track")))))</x:f>
      </x:c>
      <x:c r="O21" s="53" t="str"/>
      <x:c r="P21" s="30" t="str"/>
      <x:c r="Q21" s="30" t="str"/>
      <x:c r="R21" s="30" t="str"/>
    </x:row>
    <x:row r="22">
      <x:c r="A22" s="30" t="str"/>
      <x:c r="B22" s="30" t="str">
        <x:v>SMP-012</x:v>
      </x:c>
      <x:c r="C22" s="30" t="str">
        <x:v>2 - Assess</x:v>
      </x:c>
      <x:c r="D22" s="30" t="str">
        <x:v>Complaints / Feedback</x:v>
      </x:c>
      <x:c r="E22" s="30" t="str">
        <x:v>Assess complaint, feedback and service-recovery processes.</x:v>
      </x:c>
      <x:c r="F22" s="30" t="str">
        <x:v>CX assessment</x:v>
      </x:c>
      <x:c r="G22" s="30" t="str">
        <x:v>Customer Experience Manager</x:v>
      </x:c>
      <x:c r="H22" s="30" t="str">
        <x:v>High</x:v>
      </x:c>
      <x:c r="I22" s="30" t="str">
        <x:v>SMP-006</x:v>
      </x:c>
      <x:c r="J22" s="53"/>
      <x:c r="K22" s="53"/>
      <x:c r="L22" s="57" t="n">
        <x:v>0</x:v>
      </x:c>
      <x:c r="M22" s="30" t="str"/>
      <x:c r="N22" s="30" t="str">
        <x:f>IF(A22&lt;&gt;"Actual Data","",IF(OR(M22="Completed",M22="N/A"),M22,IF(K22="","",IF(K22&lt;TODAY(),"Overdue",IF(K22-TODAY()&lt;=7,"Due Soon","On Track")))))</x:f>
      </x:c>
      <x:c r="O22" s="53" t="str"/>
      <x:c r="P22" s="30" t="str"/>
      <x:c r="Q22" s="30" t="str"/>
      <x:c r="R22" s="30" t="str"/>
    </x:row>
    <x:row r="23">
      <x:c r="A23" s="30" t="str"/>
      <x:c r="B23" s="30" t="str">
        <x:v>SMP-013</x:v>
      </x:c>
      <x:c r="C23" s="30" t="str">
        <x:v>2 - Assess</x:v>
      </x:c>
      <x:c r="D23" s="30" t="str">
        <x:v>Technology / Continuity</x:v>
      </x:c>
      <x:c r="E23" s="30" t="str">
        <x:v>Assess platform availability, incident handling and service continuity.</x:v>
      </x:c>
      <x:c r="F23" s="30" t="str">
        <x:v>Technology/continuity assessment</x:v>
      </x:c>
      <x:c r="G23" s="30" t="str">
        <x:v>Technology Manager</x:v>
      </x:c>
      <x:c r="H23" s="30" t="str">
        <x:v>High</x:v>
      </x:c>
      <x:c r="I23" s="30" t="str">
        <x:v>SMP-006</x:v>
      </x:c>
      <x:c r="J23" s="53"/>
      <x:c r="K23" s="53"/>
      <x:c r="L23" s="57" t="n">
        <x:v>0</x:v>
      </x:c>
      <x:c r="M23" s="30" t="str"/>
      <x:c r="N23" s="30" t="str">
        <x:f>IF(A23&lt;&gt;"Actual Data","",IF(OR(M23="Completed",M23="N/A"),M23,IF(K23="","",IF(K23&lt;TODAY(),"Overdue",IF(K23-TODAY()&lt;=7,"Due Soon","On Track")))))</x:f>
      </x:c>
      <x:c r="O23" s="53" t="str"/>
      <x:c r="P23" s="30" t="str"/>
      <x:c r="Q23" s="30" t="str"/>
      <x:c r="R23" s="30" t="str"/>
    </x:row>
    <x:row r="24">
      <x:c r="A24" s="30" t="str"/>
      <x:c r="B24" s="30" t="str">
        <x:v>SMP-014</x:v>
      </x:c>
      <x:c r="C24" s="30" t="str">
        <x:v>2 - Assess</x:v>
      </x:c>
      <x:c r="D24" s="30" t="str">
        <x:v>Client / Outsourcing</x:v>
      </x:c>
      <x:c r="E24" s="30" t="str">
        <x:v>Assess client governance, SLA interfaces and outsourced provider controls where applicable.</x:v>
      </x:c>
      <x:c r="F24" s="30" t="str">
        <x:v>Client/provider assessment</x:v>
      </x:c>
      <x:c r="G24" s="30" t="str">
        <x:v>Client Governance Lead</x:v>
      </x:c>
      <x:c r="H24" s="30" t="str">
        <x:v>Medium</x:v>
      </x:c>
      <x:c r="I24" s="30" t="str">
        <x:v>SMP-006</x:v>
      </x:c>
      <x:c r="J24" s="53"/>
      <x:c r="K24" s="53"/>
      <x:c r="L24" s="57" t="n">
        <x:v>0</x:v>
      </x:c>
      <x:c r="M24" s="30" t="str"/>
      <x:c r="N24" s="30" t="str">
        <x:f>IF(A24&lt;&gt;"Actual Data","",IF(OR(M24="Completed",M24="N/A"),M24,IF(K24="","",IF(K24&lt;TODAY(),"Overdue",IF(K24-TODAY()&lt;=7,"Due Soon","On Track")))))</x:f>
      </x:c>
      <x:c r="O24" s="53" t="str"/>
      <x:c r="P24" s="30" t="str"/>
      <x:c r="Q24" s="30" t="str"/>
      <x:c r="R24" s="30" t="str"/>
    </x:row>
    <x:row r="25">
      <x:c r="A25" s="30" t="str"/>
      <x:c r="B25" s="30" t="str">
        <x:v>SMP-015</x:v>
      </x:c>
      <x:c r="C25" s="30" t="str">
        <x:v>2 - Assess</x:v>
      </x:c>
      <x:c r="D25" s="30" t="str">
        <x:v>Action Planning</x:v>
      </x:c>
      <x:c r="E25" s="30" t="str">
        <x:v>Prioritize implementation gaps and approve action plan.</x:v>
      </x:c>
      <x:c r="F25" s="30" t="str">
        <x:v>Approved gap action plan</x:v>
      </x:c>
      <x:c r="G25" s="30" t="str">
        <x:v>Project Steering Group</x:v>
      </x:c>
      <x:c r="H25" s="30" t="str">
        <x:v>High</x:v>
      </x:c>
      <x:c r="I25" s="30" t="str">
        <x:v>SMP-006</x:v>
      </x:c>
      <x:c r="J25" s="53"/>
      <x:c r="K25" s="53"/>
      <x:c r="L25" s="57" t="n">
        <x:v>0</x:v>
      </x:c>
      <x:c r="M25" s="30" t="str"/>
      <x:c r="N25" s="30" t="str">
        <x:f>IF(A25&lt;&gt;"Actual Data","",IF(OR(M25="Completed",M25="N/A"),M25,IF(K25="","",IF(K25&lt;TODAY(),"Overdue",IF(K25-TODAY()&lt;=7,"Due Soon","On Track")))))</x:f>
      </x:c>
      <x:c r="O25" s="53" t="str"/>
      <x:c r="P25" s="30" t="str"/>
      <x:c r="Q25" s="30" t="str"/>
      <x:c r="R25" s="30" t="str"/>
    </x:row>
    <x:row r="26">
      <x:c r="A26" s="30" t="str"/>
      <x:c r="B26" s="30" t="str">
        <x:v>SMP-016</x:v>
      </x:c>
      <x:c r="C26" s="30" t="str">
        <x:v>3 - Design</x:v>
      </x:c>
      <x:c r="D26" s="30" t="str">
        <x:v>Service Framework</x:v>
      </x:c>
      <x:c r="E26" s="30" t="str">
        <x:v>Design service management process framework and governance.</x:v>
      </x:c>
      <x:c r="F26" s="30" t="str">
        <x:v>Service management framework</x:v>
      </x:c>
      <x:c r="G26" s="30" t="str">
        <x:v>Service Director</x:v>
      </x:c>
      <x:c r="H26" s="30" t="str">
        <x:v>High</x:v>
      </x:c>
      <x:c r="I26" s="30" t="str">
        <x:v>SMP-015</x:v>
      </x:c>
      <x:c r="J26" s="53"/>
      <x:c r="K26" s="53"/>
      <x:c r="L26" s="57" t="n">
        <x:v>0</x:v>
      </x:c>
      <x:c r="M26" s="30" t="str"/>
      <x:c r="N26" s="30" t="str">
        <x:f>IF(A26&lt;&gt;"Actual Data","",IF(OR(M26="Completed",M26="N/A"),M26,IF(K26="","",IF(K26&lt;TODAY(),"Overdue",IF(K26-TODAY()&lt;=7,"Due Soon","On Track")))))</x:f>
      </x:c>
      <x:c r="O26" s="53" t="str"/>
      <x:c r="P26" s="30" t="str"/>
      <x:c r="Q26" s="30" t="str"/>
      <x:c r="R26" s="30" t="str"/>
    </x:row>
    <x:row r="27">
      <x:c r="A27" s="30" t="str"/>
      <x:c r="B27" s="30" t="str">
        <x:v>SMP-017</x:v>
      </x:c>
      <x:c r="C27" s="30" t="str">
        <x:v>3 - Design</x:v>
      </x:c>
      <x:c r="D27" s="30" t="str">
        <x:v>Policy / Objectives</x:v>
      </x:c>
      <x:c r="E27" s="30" t="str">
        <x:v>Develop service policy, objectives and indicators guidance.</x:v>
      </x:c>
      <x:c r="F27" s="30" t="str">
        <x:v>Policy/objectives package</x:v>
      </x:c>
      <x:c r="G27" s="30" t="str">
        <x:v>Service Director</x:v>
      </x:c>
      <x:c r="H27" s="30" t="str">
        <x:v>Medium</x:v>
      </x:c>
      <x:c r="I27" s="30" t="str">
        <x:v>SMP-016</x:v>
      </x:c>
      <x:c r="J27" s="53"/>
      <x:c r="K27" s="53"/>
      <x:c r="L27" s="57" t="n">
        <x:v>0</x:v>
      </x:c>
      <x:c r="M27" s="30" t="str"/>
      <x:c r="N27" s="30" t="str">
        <x:f>IF(A27&lt;&gt;"Actual Data","",IF(OR(M27="Completed",M27="N/A"),M27,IF(K27="","",IF(K27&lt;TODAY(),"Overdue",IF(K27-TODAY()&lt;=7,"Due Soon","On Track")))))</x:f>
      </x:c>
      <x:c r="O27" s="53" t="str"/>
      <x:c r="P27" s="30" t="str"/>
      <x:c r="Q27" s="30" t="str"/>
      <x:c r="R27" s="30" t="str"/>
    </x:row>
    <x:row r="28">
      <x:c r="A28" s="30" t="str"/>
      <x:c r="B28" s="30" t="str">
        <x:v>SMP-018</x:v>
      </x:c>
      <x:c r="C28" s="30" t="str">
        <x:v>3 - Design</x:v>
      </x:c>
      <x:c r="D28" s="30" t="str">
        <x:v>Documented Information</x:v>
      </x:c>
      <x:c r="E28" s="30" t="str">
        <x:v>Define document/record control requirements and repository structure.</x:v>
      </x:c>
      <x:c r="F28" s="30" t="str">
        <x:v>Documented information design</x:v>
      </x:c>
      <x:c r="G28" s="30" t="str">
        <x:v>Document Controller</x:v>
      </x:c>
      <x:c r="H28" s="30" t="str">
        <x:v>Medium</x:v>
      </x:c>
      <x:c r="I28" s="30" t="str">
        <x:v>SMP-016</x:v>
      </x:c>
      <x:c r="J28" s="53"/>
      <x:c r="K28" s="53"/>
      <x:c r="L28" s="57" t="n">
        <x:v>0</x:v>
      </x:c>
      <x:c r="M28" s="30" t="str"/>
      <x:c r="N28" s="30" t="str">
        <x:f>IF(A28&lt;&gt;"Actual Data","",IF(OR(M28="Completed",M28="N/A"),M28,IF(K28="","",IF(K28&lt;TODAY(),"Overdue",IF(K28-TODAY()&lt;=7,"Due Soon","On Track")))))</x:f>
      </x:c>
      <x:c r="O28" s="53" t="str"/>
      <x:c r="P28" s="30" t="str"/>
      <x:c r="Q28" s="30" t="str"/>
      <x:c r="R28" s="30" t="str"/>
    </x:row>
    <x:row r="29">
      <x:c r="A29" s="30" t="str"/>
      <x:c r="B29" s="30" t="str">
        <x:v>SMP-019</x:v>
      </x:c>
      <x:c r="C29" s="30" t="str">
        <x:v>3 - Design</x:v>
      </x:c>
      <x:c r="D29" s="30" t="str">
        <x:v>Interaction Standards</x:v>
      </x:c>
      <x:c r="E29" s="30" t="str">
        <x:v>Define customer interaction handling, escalation and record requirements.</x:v>
      </x:c>
      <x:c r="F29" s="30" t="str">
        <x:v>Interaction standard / procedure</x:v>
      </x:c>
      <x:c r="G29" s="30" t="str">
        <x:v>Operations Manager</x:v>
      </x:c>
      <x:c r="H29" s="30" t="str">
        <x:v>High</x:v>
      </x:c>
      <x:c r="I29" s="30" t="str">
        <x:v>SMP-016</x:v>
      </x:c>
      <x:c r="J29" s="53"/>
      <x:c r="K29" s="53"/>
      <x:c r="L29" s="57" t="n">
        <x:v>0</x:v>
      </x:c>
      <x:c r="M29" s="30" t="str"/>
      <x:c r="N29" s="30" t="str">
        <x:f>IF(A29&lt;&gt;"Actual Data","",IF(OR(M29="Completed",M29="N/A"),M29,IF(K29="","",IF(K29&lt;TODAY(),"Overdue",IF(K29-TODAY()&lt;=7,"Due Soon","On Track")))))</x:f>
      </x:c>
      <x:c r="O29" s="53" t="str"/>
      <x:c r="P29" s="30" t="str"/>
      <x:c r="Q29" s="30" t="str"/>
      <x:c r="R29" s="30" t="str"/>
    </x:row>
    <x:row r="30">
      <x:c r="A30" s="30" t="str"/>
      <x:c r="B30" s="30" t="str">
        <x:v>SMP-020</x:v>
      </x:c>
      <x:c r="C30" s="30" t="str">
        <x:v>3 - Design</x:v>
      </x:c>
      <x:c r="D30" s="30" t="str">
        <x:v>Quality Framework</x:v>
      </x:c>
      <x:c r="E30" s="30" t="str">
        <x:v>Define QA criteria, sampling, calibration and action follow-up.</x:v>
      </x:c>
      <x:c r="F30" s="30" t="str">
        <x:v>QA framework</x:v>
      </x:c>
      <x:c r="G30" s="30" t="str">
        <x:v>Quality Manager</x:v>
      </x:c>
      <x:c r="H30" s="30" t="str">
        <x:v>High</x:v>
      </x:c>
      <x:c r="I30" s="30" t="str">
        <x:v>SMP-009,SMP-016</x:v>
      </x:c>
      <x:c r="J30" s="53"/>
      <x:c r="K30" s="53"/>
      <x:c r="L30" s="57" t="n">
        <x:v>0</x:v>
      </x:c>
      <x:c r="M30" s="30" t="str"/>
      <x:c r="N30" s="30" t="str">
        <x:f>IF(A30&lt;&gt;"Actual Data","",IF(OR(M30="Completed",M30="N/A"),M30,IF(K30="","",IF(K30&lt;TODAY(),"Overdue",IF(K30-TODAY()&lt;=7,"Due Soon","On Track")))))</x:f>
      </x:c>
      <x:c r="O30" s="53" t="str"/>
      <x:c r="P30" s="30" t="str"/>
      <x:c r="Q30" s="30" t="str"/>
      <x:c r="R30" s="30" t="str"/>
    </x:row>
    <x:row r="31">
      <x:c r="A31" s="30" t="str"/>
      <x:c r="B31" s="30" t="str">
        <x:v>SMP-021</x:v>
      </x:c>
      <x:c r="C31" s="30" t="str">
        <x:v>3 - Design</x:v>
      </x:c>
      <x:c r="D31" s="30" t="str">
        <x:v>KPI Framework</x:v>
      </x:c>
      <x:c r="E31" s="30" t="str">
        <x:v>Approve KPI dictionary, targets, reporting cadence and owners.</x:v>
      </x:c>
      <x:c r="F31" s="30" t="str">
        <x:v>KPI register / dashboard design</x:v>
      </x:c>
      <x:c r="G31" s="30" t="str">
        <x:v>Performance Manager</x:v>
      </x:c>
      <x:c r="H31" s="30" t="str">
        <x:v>High</x:v>
      </x:c>
      <x:c r="I31" s="30" t="str">
        <x:v>SMP-008,SMP-016</x:v>
      </x:c>
      <x:c r="J31" s="53"/>
      <x:c r="K31" s="53"/>
      <x:c r="L31" s="57" t="n">
        <x:v>0</x:v>
      </x:c>
      <x:c r="M31" s="30" t="str"/>
      <x:c r="N31" s="30" t="str">
        <x:f>IF(A31&lt;&gt;"Actual Data","",IF(OR(M31="Completed",M31="N/A"),M31,IF(K31="","",IF(K31&lt;TODAY(),"Overdue",IF(K31-TODAY()&lt;=7,"Due Soon","On Track")))))</x:f>
      </x:c>
      <x:c r="O31" s="53" t="str"/>
      <x:c r="P31" s="30" t="str"/>
      <x:c r="Q31" s="30" t="str"/>
      <x:c r="R31" s="30" t="str"/>
    </x:row>
    <x:row r="32">
      <x:c r="A32" s="30" t="str"/>
      <x:c r="B32" s="30" t="str">
        <x:v>SMP-022</x:v>
      </x:c>
      <x:c r="C32" s="30" t="str">
        <x:v>3 - Design</x:v>
      </x:c>
      <x:c r="D32" s="30" t="str">
        <x:v>Complaints</x:v>
      </x:c>
      <x:c r="E32" s="30" t="str">
        <x:v>Design complaint handling, escalation, learning and reporting controls.</x:v>
      </x:c>
      <x:c r="F32" s="30" t="str">
        <x:v>Complaint process</x:v>
      </x:c>
      <x:c r="G32" s="30" t="str">
        <x:v>Customer Experience Manager</x:v>
      </x:c>
      <x:c r="H32" s="30" t="str">
        <x:v>High</x:v>
      </x:c>
      <x:c r="I32" s="30" t="str">
        <x:v>SMP-012,SMP-016</x:v>
      </x:c>
      <x:c r="J32" s="53"/>
      <x:c r="K32" s="53"/>
      <x:c r="L32" s="57" t="n">
        <x:v>0</x:v>
      </x:c>
      <x:c r="M32" s="30" t="str"/>
      <x:c r="N32" s="30" t="str">
        <x:f>IF(A32&lt;&gt;"Actual Data","",IF(OR(M32="Completed",M32="N/A"),M32,IF(K32="","",IF(K32&lt;TODAY(),"Overdue",IF(K32-TODAY()&lt;=7,"Due Soon","On Track")))))</x:f>
      </x:c>
      <x:c r="O32" s="53" t="str"/>
      <x:c r="P32" s="30" t="str"/>
      <x:c r="Q32" s="30" t="str"/>
      <x:c r="R32" s="30" t="str"/>
    </x:row>
    <x:row r="33">
      <x:c r="A33" s="30" t="str"/>
      <x:c r="B33" s="30" t="str">
        <x:v>SMP-023</x:v>
      </x:c>
      <x:c r="C33" s="30" t="str">
        <x:v>3 - Design</x:v>
      </x:c>
      <x:c r="D33" s="30" t="str">
        <x:v>Workforce / Competence</x:v>
      </x:c>
      <x:c r="E33" s="30" t="str">
        <x:v>Define competence, training, coaching and supervisory requirements.</x:v>
      </x:c>
      <x:c r="F33" s="30" t="str">
        <x:v>Competence/training framework</x:v>
      </x:c>
      <x:c r="G33" s="30" t="str">
        <x:v>Workforce Manager</x:v>
      </x:c>
      <x:c r="H33" s="30" t="str">
        <x:v>Medium</x:v>
      </x:c>
      <x:c r="I33" s="30" t="str">
        <x:v>SMP-010,SMP-016</x:v>
      </x:c>
      <x:c r="J33" s="53"/>
      <x:c r="K33" s="53"/>
      <x:c r="L33" s="57" t="n">
        <x:v>0</x:v>
      </x:c>
      <x:c r="M33" s="30" t="str"/>
      <x:c r="N33" s="30" t="str">
        <x:f>IF(A33&lt;&gt;"Actual Data","",IF(OR(M33="Completed",M33="N/A"),M33,IF(K33="","",IF(K33&lt;TODAY(),"Overdue",IF(K33-TODAY()&lt;=7,"Due Soon","On Track")))))</x:f>
      </x:c>
      <x:c r="O33" s="53" t="str"/>
      <x:c r="P33" s="30" t="str"/>
      <x:c r="Q33" s="30" t="str"/>
      <x:c r="R33" s="30" t="str"/>
    </x:row>
    <x:row r="34">
      <x:c r="A34" s="30" t="str"/>
      <x:c r="B34" s="30" t="str">
        <x:v>SMP-024</x:v>
      </x:c>
      <x:c r="C34" s="30" t="str">
        <x:v>3 - Design</x:v>
      </x:c>
      <x:c r="D34" s="30" t="str">
        <x:v>Knowledge</x:v>
      </x:c>
      <x:c r="E34" s="30" t="str">
        <x:v>Define knowledge lifecycle, approval, versioning and change controls.</x:v>
      </x:c>
      <x:c r="F34" s="30" t="str">
        <x:v>Knowledge governance</x:v>
      </x:c>
      <x:c r="G34" s="30" t="str">
        <x:v>Knowledge Manager</x:v>
      </x:c>
      <x:c r="H34" s="30" t="str">
        <x:v>Medium</x:v>
      </x:c>
      <x:c r="I34" s="30" t="str">
        <x:v>SMP-011,SMP-016</x:v>
      </x:c>
      <x:c r="J34" s="53"/>
      <x:c r="K34" s="53"/>
      <x:c r="L34" s="57" t="n">
        <x:v>0</x:v>
      </x:c>
      <x:c r="M34" s="30" t="str"/>
      <x:c r="N34" s="30" t="str">
        <x:f>IF(A34&lt;&gt;"Actual Data","",IF(OR(M34="Completed",M34="N/A"),M34,IF(K34="","",IF(K34&lt;TODAY(),"Overdue",IF(K34-TODAY()&lt;=7,"Due Soon","On Track")))))</x:f>
      </x:c>
      <x:c r="O34" s="53" t="str"/>
      <x:c r="P34" s="30" t="str"/>
      <x:c r="Q34" s="30" t="str"/>
      <x:c r="R34" s="30" t="str"/>
    </x:row>
    <x:row r="35">
      <x:c r="A35" s="30" t="str"/>
      <x:c r="B35" s="30" t="str">
        <x:v>SMP-025</x:v>
      </x:c>
      <x:c r="C35" s="30" t="str">
        <x:v>3 - Design</x:v>
      </x:c>
      <x:c r="D35" s="30" t="str">
        <x:v>Technology / Continuity</x:v>
      </x:c>
      <x:c r="E35" s="30" t="str">
        <x:v>Define system availability, incident, fallback and service continuity requirements.</x:v>
      </x:c>
      <x:c r="F35" s="30" t="str">
        <x:v>Technology/continuity controls</x:v>
      </x:c>
      <x:c r="G35" s="30" t="str">
        <x:v>Technology Manager</x:v>
      </x:c>
      <x:c r="H35" s="30" t="str">
        <x:v>High</x:v>
      </x:c>
      <x:c r="I35" s="30" t="str">
        <x:v>SMP-013,SMP-016</x:v>
      </x:c>
      <x:c r="J35" s="53"/>
      <x:c r="K35" s="53"/>
      <x:c r="L35" s="57" t="n">
        <x:v>0</x:v>
      </x:c>
      <x:c r="M35" s="30" t="str"/>
      <x:c r="N35" s="30" t="str">
        <x:f>IF(A35&lt;&gt;"Actual Data","",IF(OR(M35="Completed",M35="N/A"),M35,IF(K35="","",IF(K35&lt;TODAY(),"Overdue",IF(K35-TODAY()&lt;=7,"Due Soon","On Track")))))</x:f>
      </x:c>
      <x:c r="O35" s="53" t="str"/>
      <x:c r="P35" s="30" t="str"/>
      <x:c r="Q35" s="30" t="str"/>
      <x:c r="R35" s="30" t="str"/>
    </x:row>
    <x:row r="36">
      <x:c r="A36" s="30" t="str"/>
      <x:c r="B36" s="30" t="str">
        <x:v>SMP-026</x:v>
      </x:c>
      <x:c r="C36" s="30" t="str">
        <x:v>4 - Implement</x:v>
      </x:c>
      <x:c r="D36" s="30" t="str">
        <x:v>Document Deployment</x:v>
      </x:c>
      <x:c r="E36" s="30" t="str">
        <x:v>Issue controlled procedures, guidance, checklists and registers.</x:v>
      </x:c>
      <x:c r="F36" s="30" t="str">
        <x:v>Controlled document set</x:v>
      </x:c>
      <x:c r="G36" s="30" t="str">
        <x:v>Document Controller</x:v>
      </x:c>
      <x:c r="H36" s="30" t="str">
        <x:v>High</x:v>
      </x:c>
      <x:c r="I36" s="30" t="str">
        <x:v>SMP-017,SMP-018,SMP-019</x:v>
      </x:c>
      <x:c r="J36" s="53"/>
      <x:c r="K36" s="53"/>
      <x:c r="L36" s="57" t="n">
        <x:v>0</x:v>
      </x:c>
      <x:c r="M36" s="30" t="str"/>
      <x:c r="N36" s="30" t="str">
        <x:f>IF(A36&lt;&gt;"Actual Data","",IF(OR(M36="Completed",M36="N/A"),M36,IF(K36="","",IF(K36&lt;TODAY(),"Overdue",IF(K36-TODAY()&lt;=7,"Due Soon","On Track")))))</x:f>
      </x:c>
      <x:c r="O36" s="53" t="str"/>
      <x:c r="P36" s="30" t="str"/>
      <x:c r="Q36" s="30" t="str"/>
      <x:c r="R36" s="30" t="str"/>
    </x:row>
    <x:row r="37">
      <x:c r="A37" s="30" t="str"/>
      <x:c r="B37" s="30" t="str">
        <x:v>SMP-027</x:v>
      </x:c>
      <x:c r="C37" s="30" t="str">
        <x:v>4 - Implement</x:v>
      </x:c>
      <x:c r="D37" s="30" t="str">
        <x:v>Training</x:v>
      </x:c>
      <x:c r="E37" s="30" t="str">
        <x:v>Deliver role-based training and management/agent awareness.</x:v>
      </x:c>
      <x:c r="F37" s="30" t="str">
        <x:v>Training completion evidence</x:v>
      </x:c>
      <x:c r="G37" s="30" t="str">
        <x:v>Training Lead</x:v>
      </x:c>
      <x:c r="H37" s="30" t="str">
        <x:v>High</x:v>
      </x:c>
      <x:c r="I37" s="30" t="str">
        <x:v>SMP-026</x:v>
      </x:c>
      <x:c r="J37" s="53"/>
      <x:c r="K37" s="53"/>
      <x:c r="L37" s="57" t="n">
        <x:v>0</x:v>
      </x:c>
      <x:c r="M37" s="30" t="str"/>
      <x:c r="N37" s="30" t="str">
        <x:f>IF(A37&lt;&gt;"Actual Data","",IF(OR(M37="Completed",M37="N/A"),M37,IF(K37="","",IF(K37&lt;TODAY(),"Overdue",IF(K37-TODAY()&lt;=7,"Due Soon","On Track")))))</x:f>
      </x:c>
      <x:c r="O37" s="53" t="str"/>
      <x:c r="P37" s="30" t="str"/>
      <x:c r="Q37" s="30" t="str"/>
      <x:c r="R37" s="30" t="str"/>
    </x:row>
    <x:row r="38">
      <x:c r="A38" s="30" t="str"/>
      <x:c r="B38" s="30" t="str">
        <x:v>SMP-028</x:v>
      </x:c>
      <x:c r="C38" s="30" t="str">
        <x:v>4 - Implement</x:v>
      </x:c>
      <x:c r="D38" s="30" t="str">
        <x:v>KPI / Dashboard</x:v>
      </x:c>
      <x:c r="E38" s="30" t="str">
        <x:v>Configure KPI capture, reconciliation and management dashboards.</x:v>
      </x:c>
      <x:c r="F38" s="30" t="str">
        <x:v>Operational dashboard</x:v>
      </x:c>
      <x:c r="G38" s="30" t="str">
        <x:v>Performance Manager</x:v>
      </x:c>
      <x:c r="H38" s="30" t="str">
        <x:v>High</x:v>
      </x:c>
      <x:c r="I38" s="30" t="str">
        <x:v>SMP-021</x:v>
      </x:c>
      <x:c r="J38" s="53"/>
      <x:c r="K38" s="53"/>
      <x:c r="L38" s="57" t="n">
        <x:v>0</x:v>
      </x:c>
      <x:c r="M38" s="30" t="str"/>
      <x:c r="N38" s="30" t="str">
        <x:f>IF(A38&lt;&gt;"Actual Data","",IF(OR(M38="Completed",M38="N/A"),M38,IF(K38="","",IF(K38&lt;TODAY(),"Overdue",IF(K38-TODAY()&lt;=7,"Due Soon","On Track")))))</x:f>
      </x:c>
      <x:c r="O38" s="53" t="str"/>
      <x:c r="P38" s="30" t="str"/>
      <x:c r="Q38" s="30" t="str"/>
      <x:c r="R38" s="30" t="str"/>
    </x:row>
    <x:row r="39">
      <x:c r="A39" s="30" t="str"/>
      <x:c r="B39" s="30" t="str">
        <x:v>SMP-029</x:v>
      </x:c>
      <x:c r="C39" s="30" t="str">
        <x:v>4 - Implement</x:v>
      </x:c>
      <x:c r="D39" s="30" t="str">
        <x:v>Quality / Calibration</x:v>
      </x:c>
      <x:c r="E39" s="30" t="str">
        <x:v>Implement QA sampling and calibration cycle.</x:v>
      </x:c>
      <x:c r="F39" s="30" t="str">
        <x:v>QA operating evidence</x:v>
      </x:c>
      <x:c r="G39" s="30" t="str">
        <x:v>Quality Manager</x:v>
      </x:c>
      <x:c r="H39" s="30" t="str">
        <x:v>High</x:v>
      </x:c>
      <x:c r="I39" s="30" t="str">
        <x:v>SMP-020,SMP-027</x:v>
      </x:c>
      <x:c r="J39" s="53"/>
      <x:c r="K39" s="53"/>
      <x:c r="L39" s="57" t="n">
        <x:v>0</x:v>
      </x:c>
      <x:c r="M39" s="30" t="str"/>
      <x:c r="N39" s="30" t="str">
        <x:f>IF(A39&lt;&gt;"Actual Data","",IF(OR(M39="Completed",M39="N/A"),M39,IF(K39="","",IF(K39&lt;TODAY(),"Overdue",IF(K39-TODAY()&lt;=7,"Due Soon","On Track")))))</x:f>
      </x:c>
      <x:c r="O39" s="53" t="str"/>
      <x:c r="P39" s="30" t="str"/>
      <x:c r="Q39" s="30" t="str"/>
      <x:c r="R39" s="30" t="str"/>
    </x:row>
    <x:row r="40">
      <x:c r="A40" s="30" t="str"/>
      <x:c r="B40" s="30" t="str">
        <x:v>SMP-030</x:v>
      </x:c>
      <x:c r="C40" s="30" t="str">
        <x:v>4 - Implement</x:v>
      </x:c>
      <x:c r="D40" s="30" t="str">
        <x:v>Complaint Process</x:v>
      </x:c>
      <x:c r="E40" s="30" t="str">
        <x:v>Deploy complaint workflow, escalation and trend reporting.</x:v>
      </x:c>
      <x:c r="F40" s="30" t="str">
        <x:v>Complaint handling evidence</x:v>
      </x:c>
      <x:c r="G40" s="30" t="str">
        <x:v>Customer Experience Manager</x:v>
      </x:c>
      <x:c r="H40" s="30" t="str">
        <x:v>High</x:v>
      </x:c>
      <x:c r="I40" s="30" t="str">
        <x:v>SMP-022,SMP-027</x:v>
      </x:c>
      <x:c r="J40" s="53"/>
      <x:c r="K40" s="53"/>
      <x:c r="L40" s="57" t="n">
        <x:v>0</x:v>
      </x:c>
      <x:c r="M40" s="30" t="str"/>
      <x:c r="N40" s="30" t="str">
        <x:f>IF(A40&lt;&gt;"Actual Data","",IF(OR(M40="Completed",M40="N/A"),M40,IF(K40="","",IF(K40&lt;TODAY(),"Overdue",IF(K40-TODAY()&lt;=7,"Due Soon","On Track")))))</x:f>
      </x:c>
      <x:c r="O40" s="53" t="str"/>
      <x:c r="P40" s="30" t="str"/>
      <x:c r="Q40" s="30" t="str"/>
      <x:c r="R40" s="30" t="str"/>
    </x:row>
    <x:row r="41">
      <x:c r="A41" s="30" t="str"/>
      <x:c r="B41" s="30" t="str">
        <x:v>SMP-031</x:v>
      </x:c>
      <x:c r="C41" s="30" t="str">
        <x:v>4 - Implement</x:v>
      </x:c>
      <x:c r="D41" s="30" t="str">
        <x:v>Knowledge</x:v>
      </x:c>
      <x:c r="E41" s="30" t="str">
        <x:v>Publish approved knowledge content and change controls.</x:v>
      </x:c>
      <x:c r="F41" s="30" t="str">
        <x:v>Knowledge-base evidence</x:v>
      </x:c>
      <x:c r="G41" s="30" t="str">
        <x:v>Knowledge Manager</x:v>
      </x:c>
      <x:c r="H41" s="30" t="str">
        <x:v>Medium</x:v>
      </x:c>
      <x:c r="I41" s="30" t="str">
        <x:v>SMP-024,SMP-027</x:v>
      </x:c>
      <x:c r="J41" s="53"/>
      <x:c r="K41" s="53"/>
      <x:c r="L41" s="57" t="n">
        <x:v>0</x:v>
      </x:c>
      <x:c r="M41" s="30" t="str"/>
      <x:c r="N41" s="30" t="str">
        <x:f>IF(A41&lt;&gt;"Actual Data","",IF(OR(M41="Completed",M41="N/A"),M41,IF(K41="","",IF(K41&lt;TODAY(),"Overdue",IF(K41-TODAY()&lt;=7,"Due Soon","On Track")))))</x:f>
      </x:c>
      <x:c r="O41" s="53" t="str"/>
      <x:c r="P41" s="30" t="str"/>
      <x:c r="Q41" s="30" t="str"/>
      <x:c r="R41" s="30" t="str"/>
    </x:row>
    <x:row r="42">
      <x:c r="A42" s="30" t="str"/>
      <x:c r="B42" s="30" t="str">
        <x:v>SMP-032</x:v>
      </x:c>
      <x:c r="C42" s="30" t="str">
        <x:v>4 - Implement</x:v>
      </x:c>
      <x:c r="D42" s="30" t="str">
        <x:v>Continuity</x:v>
      </x:c>
      <x:c r="E42" s="30" t="str">
        <x:v>Test critical service fallback and communication arrangements.</x:v>
      </x:c>
      <x:c r="F42" s="30" t="str">
        <x:v>Continuity test evidence</x:v>
      </x:c>
      <x:c r="G42" s="30" t="str">
        <x:v>Technology Manager</x:v>
      </x:c>
      <x:c r="H42" s="30" t="str">
        <x:v>High</x:v>
      </x:c>
      <x:c r="I42" s="30" t="str">
        <x:v>SMP-025</x:v>
      </x:c>
      <x:c r="J42" s="53"/>
      <x:c r="K42" s="53"/>
      <x:c r="L42" s="57" t="n">
        <x:v>0</x:v>
      </x:c>
      <x:c r="M42" s="30" t="str"/>
      <x:c r="N42" s="30" t="str">
        <x:f>IF(A42&lt;&gt;"Actual Data","",IF(OR(M42="Completed",M42="N/A"),M42,IF(K42="","",IF(K42&lt;TODAY(),"Overdue",IF(K42-TODAY()&lt;=7,"Due Soon","On Track")))))</x:f>
      </x:c>
      <x:c r="O42" s="53" t="str"/>
      <x:c r="P42" s="30" t="str"/>
      <x:c r="Q42" s="30" t="str"/>
      <x:c r="R42" s="30" t="str"/>
    </x:row>
    <x:row r="43">
      <x:c r="A43" s="30" t="str"/>
      <x:c r="B43" s="30" t="str">
        <x:v>SMP-033</x:v>
      </x:c>
      <x:c r="C43" s="30" t="str">
        <x:v>5 - Validate</x:v>
      </x:c>
      <x:c r="D43" s="30" t="str">
        <x:v>Internal Audit</x:v>
      </x:c>
      <x:c r="E43" s="30" t="str">
        <x:v>Conduct internal service management audit.</x:v>
      </x:c>
      <x:c r="F43" s="30" t="str">
        <x:v>Audit report / findings</x:v>
      </x:c>
      <x:c r="G43" s="30" t="str">
        <x:v>Lead Auditor</x:v>
      </x:c>
      <x:c r="H43" s="30" t="str">
        <x:v>High</x:v>
      </x:c>
      <x:c r="I43" s="30" t="str">
        <x:v>SMP-026,SMP-029,SMP-030,SMP-032</x:v>
      </x:c>
      <x:c r="J43" s="53"/>
      <x:c r="K43" s="53"/>
      <x:c r="L43" s="57" t="n">
        <x:v>0</x:v>
      </x:c>
      <x:c r="M43" s="30" t="str"/>
      <x:c r="N43" s="30" t="str">
        <x:f>IF(A43&lt;&gt;"Actual Data","",IF(OR(M43="Completed",M43="N/A"),M43,IF(K43="","",IF(K43&lt;TODAY(),"Overdue",IF(K43-TODAY()&lt;=7,"Due Soon","On Track")))))</x:f>
      </x:c>
      <x:c r="O43" s="53" t="str"/>
      <x:c r="P43" s="30" t="str"/>
      <x:c r="Q43" s="30" t="str"/>
      <x:c r="R43" s="30" t="str"/>
    </x:row>
    <x:row r="44">
      <x:c r="A44" s="30" t="str"/>
      <x:c r="B44" s="30" t="str">
        <x:v>SMP-034</x:v>
      </x:c>
      <x:c r="C44" s="30" t="str">
        <x:v>5 - Validate</x:v>
      </x:c>
      <x:c r="D44" s="30" t="str">
        <x:v>Customer Contact Evaluation</x:v>
      </x:c>
      <x:c r="E44" s="30" t="str">
        <x:v>Run calibrated sample of customer-contact evaluations.</x:v>
      </x:c>
      <x:c r="F44" s="30" t="str">
        <x:v>Evaluation results</x:v>
      </x:c>
      <x:c r="G44" s="30" t="str">
        <x:v>Quality Manager</x:v>
      </x:c>
      <x:c r="H44" s="30" t="str">
        <x:v>Medium</x:v>
      </x:c>
      <x:c r="I44" s="30" t="str">
        <x:v>SMP-029</x:v>
      </x:c>
      <x:c r="J44" s="53"/>
      <x:c r="K44" s="53"/>
      <x:c r="L44" s="57" t="n">
        <x:v>0</x:v>
      </x:c>
      <x:c r="M44" s="30" t="str"/>
      <x:c r="N44" s="30" t="str">
        <x:f>IF(A44&lt;&gt;"Actual Data","",IF(OR(M44="Completed",M44="N/A"),M44,IF(K44="","",IF(K44&lt;TODAY(),"Overdue",IF(K44-TODAY()&lt;=7,"Due Soon","On Track")))))</x:f>
      </x:c>
      <x:c r="O44" s="53" t="str"/>
      <x:c r="P44" s="30" t="str"/>
      <x:c r="Q44" s="30" t="str"/>
      <x:c r="R44" s="30" t="str"/>
    </x:row>
    <x:row r="45">
      <x:c r="A45" s="30" t="str"/>
      <x:c r="B45" s="30" t="str">
        <x:v>SMP-035</x:v>
      </x:c>
      <x:c r="C45" s="30" t="str">
        <x:v>5 - Validate</x:v>
      </x:c>
      <x:c r="D45" s="30" t="str">
        <x:v>Performance Review</x:v>
      </x:c>
      <x:c r="E45" s="30" t="str">
        <x:v>Review initial KPI, quality, complaint and customer satisfaction trends.</x:v>
      </x:c>
      <x:c r="F45" s="30" t="str">
        <x:v>Validation performance report</x:v>
      </x:c>
      <x:c r="G45" s="30" t="str">
        <x:v>Service Director</x:v>
      </x:c>
      <x:c r="H45" s="30" t="str">
        <x:v>High</x:v>
      </x:c>
      <x:c r="I45" s="30" t="str">
        <x:v>SMP-028,SMP-029,SMP-030,SMP-034</x:v>
      </x:c>
      <x:c r="J45" s="53"/>
      <x:c r="K45" s="53"/>
      <x:c r="L45" s="57" t="n">
        <x:v>0</x:v>
      </x:c>
      <x:c r="M45" s="30" t="str"/>
      <x:c r="N45" s="30" t="str">
        <x:f>IF(A45&lt;&gt;"Actual Data","",IF(OR(M45="Completed",M45="N/A"),M45,IF(K45="","",IF(K45&lt;TODAY(),"Overdue",IF(K45-TODAY()&lt;=7,"Due Soon","On Track")))))</x:f>
      </x:c>
      <x:c r="O45" s="53" t="str"/>
      <x:c r="P45" s="30" t="str"/>
      <x:c r="Q45" s="30" t="str"/>
      <x:c r="R45" s="30" t="str"/>
    </x:row>
    <x:row r="46">
      <x:c r="A46" s="30" t="str"/>
      <x:c r="B46" s="30" t="str">
        <x:v>SMP-036</x:v>
      </x:c>
      <x:c r="C46" s="30" t="str">
        <x:v>5 - Validate</x:v>
      </x:c>
      <x:c r="D46" s="30" t="str">
        <x:v>Corrective Action</x:v>
      </x:c>
      <x:c r="E46" s="30" t="str">
        <x:v>Close high-priority audit/validation gaps with effectiveness evidence.</x:v>
      </x:c>
      <x:c r="F46" s="30" t="str">
        <x:v>Corrective action evidence</x:v>
      </x:c>
      <x:c r="G46" s="30" t="str">
        <x:v>Project Manager</x:v>
      </x:c>
      <x:c r="H46" s="30" t="str">
        <x:v>High</x:v>
      </x:c>
      <x:c r="I46" s="30" t="str">
        <x:v>SMP-033,SMP-035</x:v>
      </x:c>
      <x:c r="J46" s="53"/>
      <x:c r="K46" s="53"/>
      <x:c r="L46" s="57" t="n">
        <x:v>0</x:v>
      </x:c>
      <x:c r="M46" s="30" t="str"/>
      <x:c r="N46" s="30" t="str">
        <x:f>IF(A46&lt;&gt;"Actual Data","",IF(OR(M46="Completed",M46="N/A"),M46,IF(K46="","",IF(K46&lt;TODAY(),"Overdue",IF(K46-TODAY()&lt;=7,"Due Soon","On Track")))))</x:f>
      </x:c>
      <x:c r="O46" s="53" t="str"/>
      <x:c r="P46" s="30" t="str"/>
      <x:c r="Q46" s="30" t="str"/>
      <x:c r="R46" s="30" t="str"/>
    </x:row>
    <x:row r="47">
      <x:c r="A47" s="30" t="str"/>
      <x:c r="B47" s="30" t="str">
        <x:v>SMP-037</x:v>
      </x:c>
      <x:c r="C47" s="30" t="str">
        <x:v>5 - Validate</x:v>
      </x:c>
      <x:c r="D47" s="30" t="str">
        <x:v>Management Review</x:v>
      </x:c>
      <x:c r="E47" s="30" t="str">
        <x:v>Conduct implementation management review and approve readiness.</x:v>
      </x:c>
      <x:c r="F47" s="30" t="str">
        <x:v>Management review minutes</x:v>
      </x:c>
      <x:c r="G47" s="30" t="str">
        <x:v>Executive Sponsor</x:v>
      </x:c>
      <x:c r="H47" s="30" t="str">
        <x:v>High</x:v>
      </x:c>
      <x:c r="I47" s="30" t="str">
        <x:v>SMP-036</x:v>
      </x:c>
      <x:c r="J47" s="53"/>
      <x:c r="K47" s="53"/>
      <x:c r="L47" s="57" t="n">
        <x:v>0</x:v>
      </x:c>
      <x:c r="M47" s="30" t="str"/>
      <x:c r="N47" s="30" t="str">
        <x:f>IF(A47&lt;&gt;"Actual Data","",IF(OR(M47="Completed",M47="N/A"),M47,IF(K47="","",IF(K47&lt;TODAY(),"Overdue",IF(K47-TODAY()&lt;=7,"Due Soon","On Track")))))</x:f>
      </x:c>
      <x:c r="O47" s="53" t="str"/>
      <x:c r="P47" s="30" t="str"/>
      <x:c r="Q47" s="30" t="str"/>
      <x:c r="R47" s="30" t="str"/>
    </x:row>
    <x:row r="48">
      <x:c r="A48" s="30" t="str"/>
      <x:c r="B48" s="30" t="str">
        <x:v>SMP-038</x:v>
      </x:c>
      <x:c r="C48" s="30" t="str">
        <x:v>6 - Handover &amp; Improve</x:v>
      </x:c>
      <x:c r="D48" s="30" t="str">
        <x:v>Handover</x:v>
      </x:c>
      <x:c r="E48" s="30" t="str">
        <x:v>Transfer ownership of documents, dashboards, actions and governance calendar.</x:v>
      </x:c>
      <x:c r="F48" s="30" t="str">
        <x:v>Operational handover pack</x:v>
      </x:c>
      <x:c r="G48" s="30" t="str">
        <x:v>Project Manager</x:v>
      </x:c>
      <x:c r="H48" s="30" t="str">
        <x:v>High</x:v>
      </x:c>
      <x:c r="I48" s="30" t="str">
        <x:v>SMP-037</x:v>
      </x:c>
      <x:c r="J48" s="53"/>
      <x:c r="K48" s="53"/>
      <x:c r="L48" s="57" t="n">
        <x:v>0</x:v>
      </x:c>
      <x:c r="M48" s="30" t="str"/>
      <x:c r="N48" s="30" t="str">
        <x:f>IF(A48&lt;&gt;"Actual Data","",IF(OR(M48="Completed",M48="N/A"),M48,IF(K48="","",IF(K48&lt;TODAY(),"Overdue",IF(K48-TODAY()&lt;=7,"Due Soon","On Track")))))</x:f>
      </x:c>
      <x:c r="O48" s="53" t="str"/>
      <x:c r="P48" s="30" t="str"/>
      <x:c r="Q48" s="30" t="str"/>
      <x:c r="R48" s="30" t="str"/>
    </x:row>
    <x:row r="49">
      <x:c r="A49" s="30" t="str"/>
      <x:c r="B49" s="30" t="str">
        <x:v>SMP-039</x:v>
      </x:c>
      <x:c r="C49" s="30" t="str">
        <x:v>6 - Handover &amp; Improve</x:v>
      </x:c>
      <x:c r="D49" s="30" t="str">
        <x:v>Improvement Plan</x:v>
      </x:c>
      <x:c r="E49" s="30" t="str">
        <x:v>Establish post-implementation improvement backlog and review cadence.</x:v>
      </x:c>
      <x:c r="F49" s="30" t="str">
        <x:v>Improvement plan</x:v>
      </x:c>
      <x:c r="G49" s="30" t="str">
        <x:v>Service Director</x:v>
      </x:c>
      <x:c r="H49" s="30" t="str">
        <x:v>Medium</x:v>
      </x:c>
      <x:c r="I49" s="30" t="str">
        <x:v>SMP-037</x:v>
      </x:c>
      <x:c r="J49" s="53"/>
      <x:c r="K49" s="53"/>
      <x:c r="L49" s="57" t="n">
        <x:v>0</x:v>
      </x:c>
      <x:c r="M49" s="30" t="str"/>
      <x:c r="N49" s="30" t="str">
        <x:f>IF(A49&lt;&gt;"Actual Data","",IF(OR(M49="Completed",M49="N/A"),M49,IF(K49="","",IF(K49&lt;TODAY(),"Overdue",IF(K49-TODAY()&lt;=7,"Due Soon","On Track")))))</x:f>
      </x:c>
      <x:c r="O49" s="53" t="str"/>
      <x:c r="P49" s="30" t="str"/>
      <x:c r="Q49" s="30" t="str"/>
      <x:c r="R49" s="30" t="str"/>
    </x:row>
    <x:row r="50">
      <x:c r="A50" s="30" t="str"/>
      <x:c r="B50" s="30" t="str">
        <x:v>SMP-040</x:v>
      </x:c>
      <x:c r="C50" s="30" t="str">
        <x:v>6 - Handover &amp; Improve</x:v>
      </x:c>
      <x:c r="D50" s="30" t="str">
        <x:v>Project Closure</x:v>
      </x:c>
      <x:c r="E50" s="30" t="str">
        <x:v>Complete lessons learned, closure report and sponsor sign-off.</x:v>
      </x:c>
      <x:c r="F50" s="30" t="str">
        <x:v>Project closure report</x:v>
      </x:c>
      <x:c r="G50" s="30" t="str">
        <x:v>Project Manager</x:v>
      </x:c>
      <x:c r="H50" s="30" t="str">
        <x:v>Medium</x:v>
      </x:c>
      <x:c r="I50" s="30" t="str">
        <x:v>SMP-038,SMP-039</x:v>
      </x:c>
      <x:c r="J50" s="53"/>
      <x:c r="K50" s="53"/>
      <x:c r="L50" s="57" t="n">
        <x:v>0</x:v>
      </x:c>
      <x:c r="M50" s="30" t="str"/>
      <x:c r="N50" s="30" t="str">
        <x:f>IF(A50&lt;&gt;"Actual Data","",IF(OR(M50="Completed",M50="N/A"),M50,IF(K50="","",IF(K50&lt;TODAY(),"Overdue",IF(K50-TODAY()&lt;=7,"Due Soon","On Track")))))</x:f>
      </x:c>
      <x:c r="O50" s="53" t="str"/>
      <x:c r="P50" s="30" t="str"/>
      <x:c r="Q50" s="30" t="str"/>
      <x:c r="R50" s="30" t="str"/>
    </x:row>
  </x:sheetData>
  <x:mergeCells>
    <x:mergeCell ref="A1:R1"/>
    <x:mergeCell ref="A2:R2"/>
    <x:mergeCell ref="A3:R3"/>
    <x:mergeCell ref="A4:R4"/>
  </x:mergeCells>
  <x:conditionalFormatting sqref="H6:H50">
    <x:cfRule type="expression" dxfId="0" priority="1">
      <x:formula>H6="Completed"</x:formula>
    </x:cfRule>
    <x:cfRule type="expression" dxfId="1" priority="2">
      <x:formula>H6="Closed"</x:formula>
    </x:cfRule>
    <x:cfRule type="expression" dxfId="2" priority="3">
      <x:formula>H6="Acceptable"</x:formula>
    </x:cfRule>
    <x:cfRule type="expression" dxfId="3" priority="4">
      <x:formula>H6="On Track"</x:formula>
    </x:cfRule>
    <x:cfRule type="expression" dxfId="4" priority="5">
      <x:formula>H6="Low"</x:formula>
    </x:cfRule>
    <x:cfRule type="expression" dxfId="5" priority="6">
      <x:formula>H6="In Progress"</x:formula>
    </x:cfRule>
    <x:cfRule type="expression" dxfId="6" priority="7">
      <x:formula>H6="Needs Improvement"</x:formula>
    </x:cfRule>
    <x:cfRule type="expression" dxfId="7" priority="8">
      <x:formula>H6="Medium"</x:formula>
    </x:cfRule>
    <x:cfRule type="expression" dxfId="8" priority="9">
      <x:formula>H6="Due Soon"</x:formula>
    </x:cfRule>
    <x:cfRule type="expression" dxfId="9" priority="10">
      <x:formula>H6="Open"</x:formula>
    </x:cfRule>
    <x:cfRule type="expression" dxfId="10" priority="11">
      <x:formula>H6="Blocked"</x:formula>
    </x:cfRule>
    <x:cfRule type="expression" dxfId="11" priority="12">
      <x:formula>H6="Critical Gap"</x:formula>
    </x:cfRule>
    <x:cfRule type="expression" dxfId="12" priority="13">
      <x:formula>H6="High"</x:formula>
    </x:cfRule>
    <x:cfRule type="expression" dxfId="13" priority="14">
      <x:formula>H6="Overdue"</x:formula>
    </x:cfRule>
    <x:cfRule type="expression" dxfId="14" priority="15">
      <x:formula>H6="Not Started"</x:formula>
    </x:cfRule>
    <x:cfRule type="expression" dxfId="15" priority="16">
      <x:formula>H6="N/A"</x:formula>
    </x:cfRule>
  </x:conditionalFormatting>
  <x:conditionalFormatting sqref="M6:N50">
    <x:cfRule type="expression" dxfId="16" priority="17">
      <x:formula>M6="Completed"</x:formula>
    </x:cfRule>
    <x:cfRule type="expression" dxfId="17" priority="18">
      <x:formula>M6="Closed"</x:formula>
    </x:cfRule>
    <x:cfRule type="expression" dxfId="18" priority="19">
      <x:formula>M6="Acceptable"</x:formula>
    </x:cfRule>
    <x:cfRule type="expression" dxfId="19" priority="20">
      <x:formula>M6="On Track"</x:formula>
    </x:cfRule>
    <x:cfRule type="expression" dxfId="20" priority="21">
      <x:formula>M6="Low"</x:formula>
    </x:cfRule>
    <x:cfRule type="expression" dxfId="21" priority="22">
      <x:formula>M6="In Progress"</x:formula>
    </x:cfRule>
    <x:cfRule type="expression" dxfId="22" priority="23">
      <x:formula>M6="Needs Improvement"</x:formula>
    </x:cfRule>
    <x:cfRule type="expression" dxfId="23" priority="24">
      <x:formula>M6="Medium"</x:formula>
    </x:cfRule>
    <x:cfRule type="expression" dxfId="24" priority="25">
      <x:formula>M6="Due Soon"</x:formula>
    </x:cfRule>
    <x:cfRule type="expression" dxfId="25" priority="26">
      <x:formula>M6="Open"</x:formula>
    </x:cfRule>
    <x:cfRule type="expression" dxfId="26" priority="27">
      <x:formula>M6="Blocked"</x:formula>
    </x:cfRule>
    <x:cfRule type="expression" dxfId="27" priority="28">
      <x:formula>M6="Critical Gap"</x:formula>
    </x:cfRule>
    <x:cfRule type="expression" dxfId="28" priority="29">
      <x:formula>M6="High"</x:formula>
    </x:cfRule>
    <x:cfRule type="expression" dxfId="29" priority="30">
      <x:formula>M6="Overdue"</x:formula>
    </x:cfRule>
    <x:cfRule type="expression" dxfId="30" priority="31">
      <x:formula>M6="Not Started"</x:formula>
    </x:cfRule>
    <x:cfRule type="expression" dxfId="31" priority="32">
      <x:formula>M6="N/A"</x:formula>
    </x:cfRule>
  </x:conditionalFormatting>
  <x:conditionalFormatting sqref="L6:L50">
    <x:cfRule type="dataBar" priority="33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{54E45C7C-A630-A141-7095-02A599E46500}</x14:id>
        </x:ext>
      </x:extLst>
    </x:cfRule>
  </x:conditionalFormatting>
  <x:dataValidations count="5">
    <x:dataValidation type="list" sqref="A6:A50">
      <x:formula1>"Example Data,Actual Data"</x:formula1>
    </x:dataValidation>
    <x:dataValidation type="list" sqref="C6:C50">
      <x:formula1>"1 - Initiate,2 - Assess,3 - Design,4 - Implement,5 - Validate,6 - Handover &amp; Improve"</x:formula1>
    </x:dataValidation>
    <x:dataValidation type="list" sqref="H6:H50">
      <x:formula1>"High,Medium,Low"</x:formula1>
    </x:dataValidation>
    <x:dataValidation type="decimal" operator="between" sqref="L6:L50">
      <x:formula1>0</x:formula1>
      <x:formula2>1</x:formula2>
    </x:dataValidation>
    <x:dataValidation type="list" sqref="M6:M50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b3fb158571434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3" id="{54E45C7C-A630-A141-7095-02A599E46500}">
            <x14:dataBar gradient="1">
              <x14:cfvo type="min"/>
              <x14:cfvo type="max"/>
              <x14:fillColor rgb="FFA02B93"/>
            </x14:dataBar>
          </x14:cfRule>
          <xm:sqref>L6:L50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Service Management Implementation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CCC-PLN-002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IF(COUNTIF('Project Plan'!$A$6:$A$50,"Actual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Tasks</x:v>
      </x:c>
      <x:c r="B8" s="68" t="n">
        <x:f>COUNTIF('Project Plan'!$A$6:$A$50,"Actual Data")</x:f>
        <x:v>0</x:v>
      </x:c>
    </x:row>
    <x:row r="9">
      <x:c r="A9" s="22" t="str">
        <x:v>Completed</x:v>
      </x:c>
      <x:c r="B9" s="68" t="n">
        <x:f>COUNTIFS('Project Plan'!$A$6:$A$50,"Actual Data",'Project Plan'!$M$6:$M$50,"Completed")</x:f>
        <x:v>0</x:v>
      </x:c>
    </x:row>
    <x:row r="10">
      <x:c r="A10" s="22" t="str">
        <x:v>In Progress</x:v>
      </x:c>
      <x:c r="B10" s="68" t="n">
        <x:f>COUNTIFS('Project Plan'!$A$6:$A$50,"Actual Data",'Project Plan'!$M$6:$M$50,"In Progress")</x:f>
        <x:v>0</x:v>
      </x:c>
    </x:row>
    <x:row r="11">
      <x:c r="A11" s="22" t="str">
        <x:v>Blocked</x:v>
      </x:c>
      <x:c r="B11" s="68" t="n">
        <x:f>COUNTIFS('Project Plan'!$A$6:$A$50,"Actual Data",'Project Plan'!$M$6:$M$50,"Blocked")</x:f>
        <x:v>0</x:v>
      </x:c>
    </x:row>
    <x:row r="12">
      <x:c r="A12" s="22" t="str">
        <x:v>Not Started</x:v>
      </x:c>
      <x:c r="B12" s="68" t="n">
        <x:f>COUNTIFS('Project Plan'!$A$6:$A$50,"Actual Data",'Project Plan'!$M$6:$M$50,"Not Started")</x:f>
        <x:v>0</x:v>
      </x:c>
    </x:row>
    <x:row r="13">
      <x:c r="A13" s="22" t="str">
        <x:v>Overdue</x:v>
      </x:c>
      <x:c r="B13" s="68" t="n">
        <x:f>COUNTIFS('Project Plan'!$A$6:$A$50,"Actual Data",'Project Plan'!$N$6:$N$50,"Overdue")</x:f>
        <x:v>0</x:v>
      </x:c>
    </x:row>
    <x:row r="14">
      <x:c r="A14" s="22" t="str">
        <x:v>High Priority Open</x:v>
      </x:c>
      <x:c r="B14" s="68" t="n">
        <x:f>COUNTIFS('Project Plan'!$A$6:$A$50,"Actual Data",'Project Plan'!$H$6:$H$50,"High",'Project Plan'!$M$6:$M$50,"&lt;&gt;Completed",'Project Plan'!$M$6:$M$50,"&lt;&gt;N/A")</x:f>
        <x:v>0</x:v>
      </x:c>
    </x:row>
    <x:row r="15">
      <x:c r="A15" s="22" t="str">
        <x:v>Average % Complete</x:v>
      </x:c>
      <x:c r="B15" s="72" t="n">
        <x:f>IFERROR(SUMIF('Project Plan'!$A$6:$A$50,"Actual Data",'Project Plan'!$L$6:$L$50)/COUNTIF('Project Plan'!$A$6:$A$50,"Actual Data"),0)</x:f>
        <x:v>0</x:v>
      </x:c>
    </x:row>
    <x:row r="16">
      <x:c r="A16" s="22" t="str">
        <x:v>Actual Completion %</x:v>
      </x:c>
      <x:c r="B16" s="72" t="n">
        <x:f>IFERROR(COUNTIFS('Project Plan'!$A$6:$A$50,"Actual Data",'Project Plan'!$M$6:$M$50,"Completed")/(COUNTIF('Project Plan'!$A$6:$A$50,"Actual Data")-COUNTIFS('Project Plan'!$A$6:$A$50,"Actual Data",'Project Plan'!$M$6:$M$50,"N/A")),0)</x:f>
        <x:v>0</x:v>
      </x:c>
    </x:row>
    <x:row r="17">
      <x:c r="A17" s="22" t="str">
        <x:v>Example Rows (excluded)</x:v>
      </x:c>
      <x:c r="B17" s="68" t="n">
        <x:f>COUNTIF('Project Plan'!$A$6:$A$50,"Example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6ff3427bc2314c2f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CCC-PLN-002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IF(COUNTIF('Project Plan'!$A$6:$A$50,"Actual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Phase</x:v>
      </x:c>
      <x:c r="E8" s="22" t="str">
        <x:v>Count</x:v>
      </x:c>
    </x:row>
    <x:row r="9">
      <x:c r="A9" t="str">
        <x:v>Not Started</x:v>
      </x:c>
      <x:c r="B9" t="n">
        <x:f>IF($B$6="Actual Data",COUNTIFS('Project Plan'!$A$6:$A$50,"Actual Data",'Project Plan'!$M$6:$M$50,A9),COUNTIFS('Project Plan'!$A$6:$A$50,"Example Data",'Project Plan'!$M$6:$M$50,A9))</x:f>
        <x:v>1</x:v>
      </x:c>
      <x:c r="D9" t="str">
        <x:v>1 - Initiate</x:v>
      </x:c>
      <x:c r="E9" t="n">
        <x:f>IF($B$6="Actual Data",COUNTIFS('Project Plan'!$A$6:$A$50,"Actual Data",'Project Plan'!$C$6:$C$50,D9),COUNTIFS('Project Plan'!$A$6:$A$50,"Example Data",'Project Plan'!$C$6:$C$50,D9))</x:f>
        <x:v>1</x:v>
      </x:c>
    </x:row>
    <x:row r="10">
      <x:c r="A10" t="str">
        <x:v>In Progress</x:v>
      </x:c>
      <x:c r="B10" t="n">
        <x:f>IF($B$6="Actual Data",COUNTIFS('Project Plan'!$A$6:$A$50,"Actual Data",'Project Plan'!$M$6:$M$50,A10),COUNTIFS('Project Plan'!$A$6:$A$50,"Example Data",'Project Plan'!$M$6:$M$50,A10))</x:f>
        <x:v>1</x:v>
      </x:c>
      <x:c r="D10" t="str">
        <x:v>2 - Assess</x:v>
      </x:c>
      <x:c r="E10" t="n">
        <x:f>IF($B$6="Actual Data",COUNTIFS('Project Plan'!$A$6:$A$50,"Actual Data",'Project Plan'!$C$6:$C$50,D10),COUNTIFS('Project Plan'!$A$6:$A$50,"Example Data",'Project Plan'!$C$6:$C$50,D10))</x:f>
        <x:v>1</x:v>
      </x:c>
    </x:row>
    <x:row r="11">
      <x:c r="A11" t="str">
        <x:v>Blocked</x:v>
      </x:c>
      <x:c r="B11" t="n">
        <x:f>IF($B$6="Actual Data",COUNTIFS('Project Plan'!$A$6:$A$50,"Actual Data",'Project Plan'!$M$6:$M$50,A11),COUNTIFS('Project Plan'!$A$6:$A$50,"Example Data",'Project Plan'!$M$6:$M$50,A11))</x:f>
        <x:v>1</x:v>
      </x:c>
      <x:c r="D11" t="str">
        <x:v>3 - Design</x:v>
      </x:c>
      <x:c r="E11" t="n">
        <x:f>IF($B$6="Actual Data",COUNTIFS('Project Plan'!$A$6:$A$50,"Actual Data",'Project Plan'!$C$6:$C$50,D11),COUNTIFS('Project Plan'!$A$6:$A$50,"Example Data",'Project Plan'!$C$6:$C$50,D11))</x:f>
        <x:v>1</x:v>
      </x:c>
    </x:row>
    <x:row r="12">
      <x:c r="A12" t="str">
        <x:v>Completed</x:v>
      </x:c>
      <x:c r="B12" t="n">
        <x:f>IF($B$6="Actual Data",COUNTIFS('Project Plan'!$A$6:$A$50,"Actual Data",'Project Plan'!$M$6:$M$50,A12),COUNTIFS('Project Plan'!$A$6:$A$50,"Example Data",'Project Plan'!$M$6:$M$50,A12))</x:f>
        <x:v>2</x:v>
      </x:c>
      <x:c r="D12" t="str">
        <x:v>4 - Implement</x:v>
      </x:c>
      <x:c r="E12" t="n">
        <x:f>IF($B$6="Actual Data",COUNTIFS('Project Plan'!$A$6:$A$50,"Actual Data",'Project Plan'!$C$6:$C$50,D12),COUNTIFS('Project Plan'!$A$6:$A$50,"Example Data",'Project Plan'!$C$6:$C$50,D12))</x:f>
        <x:v>1</x:v>
      </x:c>
    </x:row>
    <x:row r="13">
      <x:c r="A13" t="str">
        <x:v>N/A</x:v>
      </x:c>
      <x:c r="B13" t="n">
        <x:f>IF($B$6="Actual Data",COUNTIFS('Project Plan'!$A$6:$A$50,"Actual Data",'Project Plan'!$M$6:$M$50,A13),COUNTIFS('Project Plan'!$A$6:$A$50,"Example Data",'Project Plan'!$M$6:$M$50,A13))</x:f>
        <x:v>0</x:v>
      </x:c>
      <x:c r="D13" t="str">
        <x:v>5 - Validate</x:v>
      </x:c>
      <x:c r="E13" t="n">
        <x:f>IF($B$6="Actual Data",COUNTIFS('Project Plan'!$A$6:$A$50,"Actual Data",'Project Plan'!$C$6:$C$50,D13),COUNTIFS('Project Plan'!$A$6:$A$50,"Example Data",'Project Plan'!$C$6:$C$50,D13))</x:f>
        <x:v>1</x:v>
      </x:c>
    </x:row>
    <x:row r="14">
      <x:c r="D14" t="str">
        <x:v>6 - Handover &amp; Improve</x:v>
      </x:c>
      <x:c r="E14" t="n">
        <x:f>IF($B$6="Actual Data",COUNTIFS('Project Plan'!$A$6:$A$50,"Actual Data",'Project Plan'!$C$6:$C$50,D14),COUNTIFS('Project Plan'!$A$6:$A$50,"Example Data",'Project Plan'!$C$6:$C$50,D14))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CCC-PLN-002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Phase</x:v>
      </x:c>
      <x:c r="B13" s="30" t="str">
        <x:v>1 - Initiate</x:v>
      </x:c>
      <x:c r="C13" s="30" t="str"/>
      <x:c r="D13" s="30" t="str"/>
    </x:row>
    <x:row r="14">
      <x:c r="A14" s="30" t="str">
        <x:v>Phase</x:v>
      </x:c>
      <x:c r="B14" s="30" t="str">
        <x:v>2 - Assess</x:v>
      </x:c>
      <x:c r="C14" s="30" t="str"/>
      <x:c r="D14" s="30" t="str"/>
    </x:row>
    <x:row r="15">
      <x:c r="A15" s="30" t="str">
        <x:v>Phase</x:v>
      </x:c>
      <x:c r="B15" s="30" t="str">
        <x:v>3 - Design</x:v>
      </x:c>
      <x:c r="C15" s="30" t="str"/>
      <x:c r="D15" s="30" t="str"/>
    </x:row>
    <x:row r="16">
      <x:c r="A16" s="30" t="str">
        <x:v>Phase</x:v>
      </x:c>
      <x:c r="B16" s="30" t="str">
        <x:v>4 - Implement</x:v>
      </x:c>
      <x:c r="C16" s="30" t="str"/>
      <x:c r="D16" s="30" t="str"/>
    </x:row>
    <x:row r="17">
      <x:c r="A17" s="30" t="str">
        <x:v>Phase</x:v>
      </x:c>
      <x:c r="B17" s="30" t="str">
        <x:v>5 - Validate</x:v>
      </x:c>
      <x:c r="C17" s="30" t="str"/>
      <x:c r="D17" s="30" t="str"/>
    </x:row>
    <x:row r="18">
      <x:c r="A18" s="30" t="str">
        <x:v>Phase</x:v>
      </x:c>
      <x:c r="B18" s="30" t="str">
        <x:v>6 - Handover &amp; Improve</x:v>
      </x:c>
      <x:c r="C18" s="30" t="str"/>
      <x:c r="D18" s="30" t="str"/>
    </x:row>
    <x:row r="19">
      <x:c r="A19" s="30" t="str">
        <x:v>Status</x:v>
      </x:c>
      <x:c r="B19" s="30" t="str">
        <x:v>Not Started</x:v>
      </x:c>
      <x:c r="C19" s="30" t="str"/>
      <x:c r="D19" s="30" t="str"/>
    </x:row>
    <x:row r="20">
      <x:c r="A20" s="30" t="str">
        <x:v>Status</x:v>
      </x:c>
      <x:c r="B20" s="30" t="str">
        <x:v>In Progress</x:v>
      </x:c>
      <x:c r="C20" s="30" t="str"/>
      <x:c r="D20" s="30" t="str"/>
    </x:row>
    <x:row r="21">
      <x:c r="A21" s="30" t="str">
        <x:v>Status</x:v>
      </x:c>
      <x:c r="B21" s="30" t="str">
        <x:v>Blocked</x:v>
      </x:c>
      <x:c r="C21" s="30" t="str"/>
      <x:c r="D21" s="30" t="str"/>
    </x:row>
    <x:row r="22">
      <x:c r="A22" s="30" t="str">
        <x:v>Status</x:v>
      </x:c>
      <x:c r="B22" s="30" t="str">
        <x:v>Completed</x:v>
      </x:c>
      <x:c r="C22" s="30" t="str"/>
      <x:c r="D22" s="30" t="str"/>
    </x:row>
    <x:row r="23">
      <x:c r="A23" s="30" t="str">
        <x:v>Status</x:v>
      </x:c>
      <x:c r="B23" s="30" t="str">
        <x:v>N/A</x:v>
      </x:c>
      <x:c r="C23" s="30" t="str"/>
      <x:c r="D23" s="30" t="str"/>
    </x:row>
    <x:row r="25" ht="30" customHeight="1">
      <x:c r="A25" s="37" t="str">
        <x:v>[Note] Jurisdiction-specific privacy, recording, consumer-protection, accessibility, employment or sector requirements must be verified from authoritative sources before controlled use.</x:v>
      </x:c>
      <x:c r="B25" s="37"/>
      <x:c r="C25" s="37"/>
      <x:c r="D25" s="37"/>
    </x:row>
  </x:sheetData>
  <x:mergeCells>
    <x:mergeCell ref="A1:D1"/>
    <x:mergeCell ref="A2:D2"/>
    <x:mergeCell ref="A3:D3"/>
    <x:mergeCell ref="A25:D2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CCC-PLN-002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