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a53a8d959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8f0bd9bfed3449b"/>
    <x:sheet xmlns:r="http://schemas.openxmlformats.org/officeDocument/2006/relationships" name="Action Plan" sheetId="2" r:id="Raf83751b632441a2"/>
    <x:sheet xmlns:r="http://schemas.openxmlformats.org/officeDocument/2006/relationships" name="Dashboard" sheetId="3" r:id="Ra31d56e4580c4f3e"/>
    <x:sheet xmlns:r="http://schemas.openxmlformats.org/officeDocument/2006/relationships" name="Reference Data" sheetId="4" r:id="Rfedc0167a8c54872"/>
    <x:sheet xmlns:r="http://schemas.openxmlformats.org/officeDocument/2006/relationships" name="Revision History" sheetId="5" r:id="Ra01f907de2ff44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7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7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  <x:xf numFmtId="201" fontId="8" fillId="8" borderId="0" xfId="0" applyNumberFormat="1" applyFont="1" applyFill="1" applyBorder="1" applyAlignment="1">
      <x:alignment horizontal="center" vertical="center"/>
    </x:xf>
    <x:xf numFmtId="201" fontId="8" fillId="8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d2fe1d06d4679" /><Relationship Type="http://schemas.openxmlformats.org/officeDocument/2006/relationships/theme" Target="/xl/theme/theme1.xml" Id="Rf1bd3c80f75d4a1f" /><Relationship Type="http://schemas.openxmlformats.org/officeDocument/2006/relationships/sharedStrings" Target="/xl/sharedStrings.xml" Id="Rd170b1948f99435b" /><Relationship Type="http://schemas.openxmlformats.org/officeDocument/2006/relationships/worksheet" Target="/xl/worksheets/sheet1.xml" Id="R08f0bd9bfed3449b" /><Relationship Type="http://schemas.openxmlformats.org/officeDocument/2006/relationships/worksheet" Target="/xl/worksheets/sheet2.xml" Id="Raf83751b632441a2" /><Relationship Type="http://schemas.openxmlformats.org/officeDocument/2006/relationships/worksheet" Target="/xl/worksheets/sheet3.xml" Id="Ra31d56e4580c4f3e" /><Relationship Type="http://schemas.openxmlformats.org/officeDocument/2006/relationships/worksheet" Target="/xl/worksheets/sheet4.xml" Id="Rfedc0167a8c54872" /><Relationship Type="http://schemas.openxmlformats.org/officeDocument/2006/relationships/worksheet" Target="/xl/worksheets/sheet5.xml" Id="Ra01f907de2ff44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2458bd0fe66449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2458bd0fe66449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vironmentalGapActionPlanTable" displayName="EnvironmentalGapActionPlanTable" ref="A5:V65" headerRowCount="1" totalsRowCount="0" totalsRowShown="0">
  <x:tableColumns count="22">
    <x:tableColumn id="1" name="Data Type"/>
    <x:tableColumn id="2" name="Action ID"/>
    <x:tableColumn id="3" name="Gap ID"/>
    <x:tableColumn id="4" name="Clause / Theme"/>
    <x:tableColumn id="5" name="Gap / Issue"/>
    <x:tableColumn id="6" name="Environmental / Business Impact"/>
    <x:tableColumn id="7" name="Related Aspect / Obligation / Incident Ref."/>
    <x:tableColumn id="8" name="Priority"/>
    <x:tableColumn id="9" name="Remediation Action"/>
    <x:tableColumn id="10" name="Expected Deliverable"/>
    <x:tableColumn id="11" name="Owner"/>
    <x:tableColumn id="12" name="Start Date"/>
    <x:tableColumn id="13" name="Due Date"/>
    <x:tableColumn id="14" name="Status"/>
    <x:tableColumn id="15" name="% Complete"/>
    <x:tableColumn id="16" name="Schedule Flag"/>
    <x:tableColumn id="17" name="Evidence / Reference"/>
    <x:tableColumn id="18" name="Verification Result"/>
    <x:tableColumn id="19" name="Verified By"/>
    <x:tableColumn id="20" name="Closure Date"/>
    <x:tableColumn id="21" name="Notes"/>
    <x:tableColumn id="22" name="Escalation /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a74c10489d94a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f3df837bf554d1b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Environmental Gap Analysis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EMS-PLN-002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convert EMS gap-analysis findings into accountable remediation actions. The first five rows demonstrate diverse entries; all remaining rows are intentionally blank for real organizational data.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The first five rows are Example Data and are excluded from Dashboard/KPI.</x:v>
      </x:c>
    </x:row>
    <x:row r="11">
      <x:c r="A11" s="41" t="str">
        <x:v>2</x:v>
      </x:c>
      <x:c r="B11" s="30" t="str">
        <x:v>Remaining action rows are blank; use Data Type = Actual Data when entering real actions.</x:v>
      </x:c>
    </x:row>
    <x:row r="12">
      <x:c r="A12" s="41" t="str">
        <x:v>3</x:v>
      </x:c>
      <x:c r="B12" s="30" t="str">
        <x:v>Link each action to the Gap ID and, where relevant, aspect, compliance, incident or audit reference.</x:v>
      </x:c>
    </x:row>
    <x:row r="13">
      <x:c r="A13" s="41" t="str">
        <x:v>4</x:v>
      </x:c>
      <x:c r="B13" s="30" t="str">
        <x:v>Use varied priority based on environmental significance, compliance exposure, urgency and dependency.</x:v>
      </x:c>
    </x:row>
    <x:row r="14">
      <x:c r="A14" s="41" t="str">
        <x:v>5</x:v>
      </x:c>
      <x:c r="B14" s="30" t="str">
        <x:v>Define a measurable deliverable, accountable owner, due date and verification method.</x:v>
      </x:c>
    </x:row>
    <x:row r="15">
      <x:c r="A15" s="41" t="str">
        <x:v>6</x:v>
      </x:c>
      <x:c r="B15" s="30" t="str">
        <x:v>Verify implementation/effectiveness before closure when the action addresses a material control weakness.</x:v>
      </x:c>
    </x:row>
    <x:row r="16">
      <x:c r="A16" s="41" t="str">
        <x:v>7</x:v>
      </x:c>
      <x:c r="B16" s="30" t="str">
        <x:v>Replace/delete Example Data before operational use.</x:v>
      </x:c>
    </x:row>
    <x:row r="17">
      <x:c r="A17" s="41" t="str">
        <x:v>8</x:v>
      </x:c>
      <x:c r="B17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4" hidden="0" customWidth="1"/>
    <x:col min="4" max="4" width="18" hidden="0" customWidth="1"/>
    <x:col min="5" max="5" width="36" hidden="0" customWidth="1"/>
    <x:col min="6" max="6" width="32" hidden="0" customWidth="1"/>
    <x:col min="7" max="7" width="28" hidden="0" customWidth="1"/>
    <x:col min="8" max="8" width="11" hidden="0" customWidth="1"/>
    <x:col min="9" max="9" width="40" hidden="0" customWidth="1"/>
    <x:col min="10" max="10" width="34" hidden="0" customWidth="1"/>
    <x:col min="11" max="11" width="20" hidden="0" customWidth="1"/>
    <x:col min="12" max="12" width="13" hidden="0" customWidth="1"/>
    <x:col min="13" max="13" width="13" hidden="0" customWidth="1"/>
    <x:col min="14" max="14" width="15" hidden="0" customWidth="1"/>
    <x:col min="15" max="15" width="12" hidden="0" customWidth="1"/>
    <x:col min="16" max="16" width="14" hidden="0" customWidth="1"/>
    <x:col min="17" max="17" width="30" hidden="0" customWidth="1"/>
    <x:col min="18" max="18" width="20" hidden="0" customWidth="1"/>
    <x:col min="19" max="19" width="18" hidden="0" customWidth="1"/>
    <x:col min="20" max="20" width="13" hidden="0" customWidth="1"/>
    <x:col min="21" max="21" width="24" hidden="0" customWidth="1"/>
    <x:col min="22" max="22" width="30" hidden="0" customWidth="1"/>
  </x:cols>
  <x:sheetData>
    <x:row r="1" ht="26" customHeight="1">
      <x:c r="A1" s="5" t="str">
        <x:v>Environmental Gap Analysis Action Plan - Main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>
      <x:c r="A2" s="12" t="str">
        <x:v>Document Code: EMS-PLN-002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</x:row>
    <x:row r="4">
      <x:c r="A4" s="46" t="str">
        <x:v>The first 5 rows contain Example Data / Illustrative Data. They are excluded from Dashboard/KPI. All later rows are blank for Actual Data.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</x:row>
    <x:row r="5">
      <x:c r="A5" s="22" t="str">
        <x:v>Data Type</x:v>
      </x:c>
      <x:c r="B5" s="22" t="str">
        <x:v>Action ID</x:v>
      </x:c>
      <x:c r="C5" s="22" t="str">
        <x:v>Gap ID</x:v>
      </x:c>
      <x:c r="D5" s="22" t="str">
        <x:v>Clause / Theme</x:v>
      </x:c>
      <x:c r="E5" s="22" t="str">
        <x:v>Gap / Issue</x:v>
      </x:c>
      <x:c r="F5" s="22" t="str">
        <x:v>Environmental / Business Impact</x:v>
      </x:c>
      <x:c r="G5" s="22" t="str">
        <x:v>Related Aspect / Obligation / Incident Ref.</x:v>
      </x:c>
      <x:c r="H5" s="22" t="str">
        <x:v>Priority</x:v>
      </x:c>
      <x:c r="I5" s="22" t="str">
        <x:v>Remediation Action</x:v>
      </x:c>
      <x:c r="J5" s="22" t="str">
        <x:v>Expected Deliverable</x:v>
      </x:c>
      <x:c r="K5" s="22" t="str">
        <x:v>Owner</x:v>
      </x:c>
      <x:c r="L5" s="22" t="str">
        <x:v>Start Date</x:v>
      </x:c>
      <x:c r="M5" s="22" t="str">
        <x:v>Due Date</x:v>
      </x:c>
      <x:c r="N5" s="22" t="str">
        <x:v>Status</x:v>
      </x:c>
      <x:c r="O5" s="22" t="str">
        <x:v>% Complete</x:v>
      </x:c>
      <x:c r="P5" s="22" t="str">
        <x:v>Schedule Flag</x:v>
      </x:c>
      <x:c r="Q5" s="22" t="str">
        <x:v>Evidence / Reference</x:v>
      </x:c>
      <x:c r="R5" s="22" t="str">
        <x:v>Verification Result</x:v>
      </x:c>
      <x:c r="S5" s="22" t="str">
        <x:v>Verified By</x:v>
      </x:c>
      <x:c r="T5" s="22" t="str">
        <x:v>Closure Date</x:v>
      </x:c>
      <x:c r="U5" s="22" t="str">
        <x:v>Notes</x:v>
      </x:c>
      <x:c r="V5" s="22" t="str">
        <x:v>Escalation / Decision</x:v>
      </x:c>
    </x:row>
    <x:row r="6">
      <x:c r="A6" s="53" t="str">
        <x:v>Example Data</x:v>
      </x:c>
      <x:c r="B6" s="50" t="str">
        <x:v>EX-ENV-ACT-001</x:v>
      </x:c>
      <x:c r="C6" s="50" t="str">
        <x:v>EX-EMS-GA-017</x:v>
      </x:c>
      <x:c r="D6" s="50" t="str">
        <x:v>6 / Compliance</x:v>
      </x:c>
      <x:c r="E6" s="50" t="str">
        <x:v>No defined method to monitor authoritative-source changes for compliance obligations.</x:v>
      </x:c>
      <x:c r="F6" s="50" t="str">
        <x:v>Outdated requirements may drive incorrect controls or missed obligations.</x:v>
      </x:c>
      <x:c r="G6" s="50" t="str">
        <x:v>Compliance obligations register</x:v>
      </x:c>
      <x:c r="H6" s="50" t="str">
        <x:v>High</x:v>
      </x:c>
      <x:c r="I6" s="50" t="str">
        <x:v>Define official sources, update frequency and assigned owners; revalidate current applicability.</x:v>
      </x:c>
      <x:c r="J6" s="50" t="str">
        <x:v>Approved source-monitoring method and updated register</x:v>
      </x:c>
      <x:c r="K6" s="50" t="str">
        <x:v>Compliance Manager</x:v>
      </x:c>
      <x:c r="L6" s="56" t="n">
        <x:v>46283</x:v>
      </x:c>
      <x:c r="M6" s="56" t="n">
        <x:v>46295</x:v>
      </x:c>
      <x:c r="N6" s="50" t="str">
        <x:v>In Progress</x:v>
      </x:c>
      <x:c r="O6" s="60" t="n">
        <x:v>0.55</x:v>
      </x:c>
      <x:c r="P6" s="50" t="str">
        <x:f>IF(A6&lt;&gt;"Actual Data","",IF(OR(N6="Completed",N6="Closed"),"Closed",IF(M6="","",IF(M6&lt;TODAY(),"Overdue",IF(M6-TODAY()&lt;=7,"Due Soon","On Track")))))</x:f>
      </x:c>
      <x:c r="Q6" s="50" t="str">
        <x:v>Illustrative source list and revised register</x:v>
      </x:c>
      <x:c r="R6" s="50" t="str">
        <x:v>Pending</x:v>
      </x:c>
      <x:c r="S6" s="50" t="str"/>
      <x:c r="T6" s="56"/>
      <x:c r="U6" s="50" t="str">
        <x:v>Example Data</x:v>
      </x:c>
      <x:c r="V6" s="50" t="str">
        <x:v>Escalate if priority obligations cannot be verified by due date.</x:v>
      </x:c>
    </x:row>
    <x:row r="7">
      <x:c r="A7" s="53" t="str">
        <x:v>Example Data</x:v>
      </x:c>
      <x:c r="B7" s="50" t="str">
        <x:v>EX-ENV-ACT-002</x:v>
      </x:c>
      <x:c r="C7" s="50" t="str">
        <x:v>EX-EMS-GA-031</x:v>
      </x:c>
      <x:c r="D7" s="50" t="str">
        <x:v>8 / Procurement</x:v>
      </x:c>
      <x:c r="E7" s="50" t="str">
        <x:v>Environmental screening not consistently applied to high-impact outsourced services.</x:v>
      </x:c>
      <x:c r="F7" s="50" t="str">
        <x:v>Supplier activities may create unmanaged waste, spill or discharge risk.</x:v>
      </x:c>
      <x:c r="G7" s="50" t="str">
        <x:v>Supplier onboarding process</x:v>
      </x:c>
      <x:c r="H7" s="50" t="str">
        <x:v>Medium</x:v>
      </x:c>
      <x:c r="I7" s="50" t="str">
        <x:v>Add environmental screening and contract clauses for selected supplier categories.</x:v>
      </x:c>
      <x:c r="J7" s="50" t="str">
        <x:v>Revised onboarding form and contract checklist</x:v>
      </x:c>
      <x:c r="K7" s="50" t="str">
        <x:v>Procurement Manager</x:v>
      </x:c>
      <x:c r="L7" s="56" t="n">
        <x:v>46290</x:v>
      </x:c>
      <x:c r="M7" s="56" t="n">
        <x:v>46341</x:v>
      </x:c>
      <x:c r="N7" s="50" t="str">
        <x:v>Not Started</x:v>
      </x:c>
      <x:c r="O7" s="60" t="n">
        <x:v>0</x:v>
      </x:c>
      <x:c r="P7" s="50" t="str">
        <x:f>IF(A7&lt;&gt;"Actual Data","",IF(OR(N7="Completed",N7="Closed"),"Closed",IF(M7="","",IF(M7&lt;TODAY(),"Overdue",IF(M7-TODAY()&lt;=7,"Due Soon","On Track")))))</x:f>
      </x:c>
      <x:c r="Q7" s="50" t="str">
        <x:v>Draft procurement criteria</x:v>
      </x:c>
      <x:c r="R7" s="50" t="str">
        <x:v>Pending</x:v>
      </x:c>
      <x:c r="S7" s="50" t="str"/>
      <x:c r="T7" s="56"/>
      <x:c r="U7" s="50" t="str">
        <x:v>Example Data</x:v>
      </x:c>
      <x:c r="V7" s="50" t="str">
        <x:v>Review categories with EMS Manager before rollout.</x:v>
      </x:c>
    </x:row>
    <x:row r="8">
      <x:c r="A8" s="53" t="str">
        <x:v>Example Data</x:v>
      </x:c>
      <x:c r="B8" s="50" t="str">
        <x:v>EX-ENV-ACT-003</x:v>
      </x:c>
      <x:c r="C8" s="50" t="str">
        <x:v>EX-EMS-GA-001</x:v>
      </x:c>
      <x:c r="D8" s="50" t="str">
        <x:v>4 / Context</x:v>
      </x:c>
      <x:c r="E8" s="50" t="str">
        <x:v>Context review does not consistently consider changing environmental conditions.</x:v>
      </x:c>
      <x:c r="F8" s="50" t="str">
        <x:v>Planning may overlook resilience or resource constraints.</x:v>
      </x:c>
      <x:c r="G8" s="50" t="str">
        <x:v>Annual context review</x:v>
      </x:c>
      <x:c r="H8" s="50" t="str">
        <x:v>Medium</x:v>
      </x:c>
      <x:c r="I8" s="50" t="str">
        <x:v>Add environmental-condition prompts and assign data sources for context review.</x:v>
      </x:c>
      <x:c r="J8" s="50" t="str">
        <x:v>Updated context template and completed review note</x:v>
      </x:c>
      <x:c r="K8" s="50" t="str">
        <x:v>EMS Manager</x:v>
      </x:c>
      <x:c r="L8" s="56" t="n">
        <x:v>46285</x:v>
      </x:c>
      <x:c r="M8" s="56" t="n">
        <x:v>46305</x:v>
      </x:c>
      <x:c r="N8" s="50" t="str">
        <x:v>In Progress</x:v>
      </x:c>
      <x:c r="O8" s="60" t="n">
        <x:v>0.35</x:v>
      </x:c>
      <x:c r="P8" s="50" t="str">
        <x:f>IF(A8&lt;&gt;"Actual Data","",IF(OR(N8="Completed",N8="Closed"),"Closed",IF(M8="","",IF(M8&lt;TODAY(),"Overdue",IF(M8-TODAY()&lt;=7,"Due Soon","On Track")))))</x:f>
      </x:c>
      <x:c r="Q8" s="50" t="str">
        <x:v>Context review draft</x:v>
      </x:c>
      <x:c r="R8" s="50" t="str">
        <x:v>Partially Effective</x:v>
      </x:c>
      <x:c r="S8" s="50" t="str">
        <x:v>Environmental Director</x:v>
      </x:c>
      <x:c r="T8" s="56"/>
      <x:c r="U8" s="50" t="str">
        <x:v>Example Data</x:v>
      </x:c>
      <x:c r="V8" s="50" t="str">
        <x:v>Management review to confirm usefulness of new prompts.</x:v>
      </x:c>
    </x:row>
    <x:row r="9">
      <x:c r="A9" s="53" t="str">
        <x:v>Example Data</x:v>
      </x:c>
      <x:c r="B9" s="50" t="str">
        <x:v>EX-ENV-ACT-004</x:v>
      </x:c>
      <x:c r="C9" s="50" t="str">
        <x:v>EX-EMS-GA-044</x:v>
      </x:c>
      <x:c r="D9" s="50" t="str">
        <x:v>9 / Compliance Evaluation</x:v>
      </x:c>
      <x:c r="E9" s="50" t="str">
        <x:v>Compliance status is recorded without objective evidence sample.</x:v>
      </x:c>
      <x:c r="F9" s="50" t="str">
        <x:v>Unsupported compliance conclusions may mask material gaps.</x:v>
      </x:c>
      <x:c r="G9" s="50" t="str">
        <x:v>Compliance evaluation register</x:v>
      </x:c>
      <x:c r="H9" s="50" t="str">
        <x:v>High</x:v>
      </x:c>
      <x:c r="I9" s="50" t="str">
        <x:v>Define evaluation method, evidence field and sampling expectations; complete priority reviews.</x:v>
      </x:c>
      <x:c r="J9" s="50" t="str">
        <x:v>Completed evidence-based compliance evaluation for priority obligations</x:v>
      </x:c>
      <x:c r="K9" s="50" t="str">
        <x:v>Compliance Manager</x:v>
      </x:c>
      <x:c r="L9" s="56" t="n">
        <x:v>46283</x:v>
      </x:c>
      <x:c r="M9" s="56" t="n">
        <x:v>46326</x:v>
      </x:c>
      <x:c r="N9" s="50" t="str">
        <x:v>Blocked</x:v>
      </x:c>
      <x:c r="O9" s="60" t="n">
        <x:v>0.25</x:v>
      </x:c>
      <x:c r="P9" s="50" t="str">
        <x:f>IF(A9&lt;&gt;"Actual Data","",IF(OR(N9="Completed",N9="Closed"),"Closed",IF(M9="","",IF(M9&lt;TODAY(),"Overdue",IF(M9-TODAY()&lt;=7,"Due Soon","On Track")))))</x:f>
      </x:c>
      <x:c r="Q9" s="50" t="str">
        <x:v>Evaluation template prepared</x:v>
      </x:c>
      <x:c r="R9" s="50" t="str">
        <x:v>Pending</x:v>
      </x:c>
      <x:c r="S9" s="50" t="str"/>
      <x:c r="T9" s="56"/>
      <x:c r="U9" s="50" t="str">
        <x:v>Example Data</x:v>
      </x:c>
      <x:c r="V9" s="50" t="str">
        <x:v>Blocked pending site records; escalate missing evidence.</x:v>
      </x:c>
    </x:row>
    <x:row r="10">
      <x:c r="A10" s="53" t="str">
        <x:v>Example Data</x:v>
      </x:c>
      <x:c r="B10" s="50" t="str">
        <x:v>EX-ENV-ACT-005</x:v>
      </x:c>
      <x:c r="C10" s="50" t="str">
        <x:v>EX-EMS-GA-008</x:v>
      </x:c>
      <x:c r="D10" s="50" t="str">
        <x:v>5 / Leadership</x:v>
      </x:c>
      <x:c r="E10" s="50" t="str">
        <x:v>No material gap; example improvement to simplify policy communication.</x:v>
      </x:c>
      <x:c r="F10" s="50" t="str">
        <x:v>Opportunity to improve employee understanding without changing policy commitments.</x:v>
      </x:c>
      <x:c r="G10" s="50" t="str">
        <x:v>Environmental policy communication</x:v>
      </x:c>
      <x:c r="H10" s="50" t="str">
        <x:v>Low</x:v>
      </x:c>
      <x:c r="I10" s="50" t="str">
        <x:v>Create one-page policy briefing and integrate into annual awareness refresh.</x:v>
      </x:c>
      <x:c r="J10" s="50" t="str">
        <x:v>Briefing issued and awareness record updated</x:v>
      </x:c>
      <x:c r="K10" s="50" t="str">
        <x:v>HR &amp; Training Manager</x:v>
      </x:c>
      <x:c r="L10" s="56" t="n">
        <x:v>46254</x:v>
      </x:c>
      <x:c r="M10" s="56" t="n">
        <x:v>46275</x:v>
      </x:c>
      <x:c r="N10" s="50" t="str">
        <x:v>Closed</x:v>
      </x:c>
      <x:c r="O10" s="60" t="n">
        <x:v>1</x:v>
      </x:c>
      <x:c r="P10" s="50" t="str">
        <x:f>IF(A10&lt;&gt;"Actual Data","",IF(OR(N10="Completed",N10="Closed"),"Closed",IF(M10="","",IF(M10&lt;TODAY(),"Overdue",IF(M10-TODAY()&lt;=7,"Due Soon","On Track")))))</x:f>
      </x:c>
      <x:c r="Q10" s="50" t="str">
        <x:v>Illustrative briefing and attendance log</x:v>
      </x:c>
      <x:c r="R10" s="50" t="str">
        <x:v>Effective</x:v>
      </x:c>
      <x:c r="S10" s="50" t="str">
        <x:v>EMS Manager</x:v>
      </x:c>
      <x:c r="T10" s="56" t="n">
        <x:v>46277</x:v>
      </x:c>
      <x:c r="U10" s="50" t="str">
        <x:v>Example Data</x:v>
      </x:c>
      <x:c r="V10" s="50" t="str">
        <x:v>No escalation required.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57" t="str"/>
      <x:c r="M11" s="57" t="str"/>
      <x:c r="N11" s="30" t="str"/>
      <x:c r="O11" s="61" t="str"/>
      <x:c r="P11" s="30" t="str">
        <x:f>IF(A11&lt;&gt;"Actual Data","",IF(OR(N11="Completed",N11="Closed"),"Closed",IF(M11="","",IF(M11&lt;TODAY(),"Overdue",IF(M11-TODAY()&lt;=7,"Due Soon","On Track")))))</x:f>
      </x:c>
      <x:c r="Q11" s="30" t="str"/>
      <x:c r="R11" s="30" t="str"/>
      <x:c r="S11" s="30" t="str"/>
      <x:c r="T11" s="57" t="str"/>
      <x:c r="U11" s="30" t="str"/>
      <x:c r="V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57" t="str"/>
      <x:c r="M12" s="57" t="str"/>
      <x:c r="N12" s="30" t="str"/>
      <x:c r="O12" s="61" t="str"/>
      <x:c r="P12" s="30" t="str">
        <x:f>IF(A12&lt;&gt;"Actual Data","",IF(OR(N12="Completed",N12="Closed"),"Closed",IF(M12="","",IF(M12&lt;TODAY(),"Overdue",IF(M12-TODAY()&lt;=7,"Due Soon","On Track")))))</x:f>
      </x:c>
      <x:c r="Q12" s="30" t="str"/>
      <x:c r="R12" s="30" t="str"/>
      <x:c r="S12" s="30" t="str"/>
      <x:c r="T12" s="57" t="str"/>
      <x:c r="U12" s="30" t="str"/>
      <x:c r="V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57" t="str"/>
      <x:c r="M13" s="57" t="str"/>
      <x:c r="N13" s="30" t="str"/>
      <x:c r="O13" s="61" t="str"/>
      <x:c r="P13" s="30" t="str">
        <x:f>IF(A13&lt;&gt;"Actual Data","",IF(OR(N13="Completed",N13="Closed"),"Closed",IF(M13="","",IF(M13&lt;TODAY(),"Overdue",IF(M13-TODAY()&lt;=7,"Due Soon","On Track")))))</x:f>
      </x:c>
      <x:c r="Q13" s="30" t="str"/>
      <x:c r="R13" s="30" t="str"/>
      <x:c r="S13" s="30" t="str"/>
      <x:c r="T13" s="57" t="str"/>
      <x:c r="U13" s="30" t="str"/>
      <x:c r="V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57" t="str"/>
      <x:c r="M14" s="57" t="str"/>
      <x:c r="N14" s="30" t="str"/>
      <x:c r="O14" s="61" t="str"/>
      <x:c r="P14" s="30" t="str">
        <x:f>IF(A14&lt;&gt;"Actual Data","",IF(OR(N14="Completed",N14="Closed"),"Closed",IF(M14="","",IF(M14&lt;TODAY(),"Overdue",IF(M14-TODAY()&lt;=7,"Due Soon","On Track")))))</x:f>
      </x:c>
      <x:c r="Q14" s="30" t="str"/>
      <x:c r="R14" s="30" t="str"/>
      <x:c r="S14" s="30" t="str"/>
      <x:c r="T14" s="57" t="str"/>
      <x:c r="U14" s="30" t="str"/>
      <x:c r="V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57" t="str"/>
      <x:c r="M15" s="57" t="str"/>
      <x:c r="N15" s="30" t="str"/>
      <x:c r="O15" s="61" t="str"/>
      <x:c r="P15" s="30" t="str">
        <x:f>IF(A15&lt;&gt;"Actual Data","",IF(OR(N15="Completed",N15="Closed"),"Closed",IF(M15="","",IF(M15&lt;TODAY(),"Overdue",IF(M15-TODAY()&lt;=7,"Due Soon","On Track")))))</x:f>
      </x:c>
      <x:c r="Q15" s="30" t="str"/>
      <x:c r="R15" s="30" t="str"/>
      <x:c r="S15" s="30" t="str"/>
      <x:c r="T15" s="57" t="str"/>
      <x:c r="U15" s="30" t="str"/>
      <x:c r="V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57" t="str"/>
      <x:c r="M16" s="57" t="str"/>
      <x:c r="N16" s="30" t="str"/>
      <x:c r="O16" s="61" t="str"/>
      <x:c r="P16" s="30" t="str">
        <x:f>IF(A16&lt;&gt;"Actual Data","",IF(OR(N16="Completed",N16="Closed"),"Closed",IF(M16="","",IF(M16&lt;TODAY(),"Overdue",IF(M16-TODAY()&lt;=7,"Due Soon","On Track")))))</x:f>
      </x:c>
      <x:c r="Q16" s="30" t="str"/>
      <x:c r="R16" s="30" t="str"/>
      <x:c r="S16" s="30" t="str"/>
      <x:c r="T16" s="57" t="str"/>
      <x:c r="U16" s="30" t="str"/>
      <x:c r="V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57" t="str"/>
      <x:c r="M17" s="57" t="str"/>
      <x:c r="N17" s="30" t="str"/>
      <x:c r="O17" s="61" t="str"/>
      <x:c r="P17" s="30" t="str">
        <x:f>IF(A17&lt;&gt;"Actual Data","",IF(OR(N17="Completed",N17="Closed"),"Closed",IF(M17="","",IF(M17&lt;TODAY(),"Overdue",IF(M17-TODAY()&lt;=7,"Due Soon","On Track")))))</x:f>
      </x:c>
      <x:c r="Q17" s="30" t="str"/>
      <x:c r="R17" s="30" t="str"/>
      <x:c r="S17" s="30" t="str"/>
      <x:c r="T17" s="57" t="str"/>
      <x:c r="U17" s="30" t="str"/>
      <x:c r="V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57" t="str"/>
      <x:c r="M18" s="57" t="str"/>
      <x:c r="N18" s="30" t="str"/>
      <x:c r="O18" s="61" t="str"/>
      <x:c r="P18" s="30" t="str">
        <x:f>IF(A18&lt;&gt;"Actual Data","",IF(OR(N18="Completed",N18="Closed"),"Closed",IF(M18="","",IF(M18&lt;TODAY(),"Overdue",IF(M18-TODAY()&lt;=7,"Due Soon","On Track")))))</x:f>
      </x:c>
      <x:c r="Q18" s="30" t="str"/>
      <x:c r="R18" s="30" t="str"/>
      <x:c r="S18" s="30" t="str"/>
      <x:c r="T18" s="57" t="str"/>
      <x:c r="U18" s="30" t="str"/>
      <x:c r="V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57" t="str"/>
      <x:c r="M19" s="57" t="str"/>
      <x:c r="N19" s="30" t="str"/>
      <x:c r="O19" s="61" t="str"/>
      <x:c r="P19" s="30" t="str">
        <x:f>IF(A19&lt;&gt;"Actual Data","",IF(OR(N19="Completed",N19="Closed"),"Closed",IF(M19="","",IF(M19&lt;TODAY(),"Overdue",IF(M19-TODAY()&lt;=7,"Due Soon","On Track")))))</x:f>
      </x:c>
      <x:c r="Q19" s="30" t="str"/>
      <x:c r="R19" s="30" t="str"/>
      <x:c r="S19" s="30" t="str"/>
      <x:c r="T19" s="57" t="str"/>
      <x:c r="U19" s="30" t="str"/>
      <x:c r="V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57" t="str"/>
      <x:c r="M20" s="57" t="str"/>
      <x:c r="N20" s="30" t="str"/>
      <x:c r="O20" s="61" t="str"/>
      <x:c r="P20" s="30" t="str">
        <x:f>IF(A20&lt;&gt;"Actual Data","",IF(OR(N20="Completed",N20="Closed"),"Closed",IF(M20="","",IF(M20&lt;TODAY(),"Overdue",IF(M20-TODAY()&lt;=7,"Due Soon","On Track")))))</x:f>
      </x:c>
      <x:c r="Q20" s="30" t="str"/>
      <x:c r="R20" s="30" t="str"/>
      <x:c r="S20" s="30" t="str"/>
      <x:c r="T20" s="57" t="str"/>
      <x:c r="U20" s="30" t="str"/>
      <x:c r="V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57" t="str"/>
      <x:c r="M21" s="57" t="str"/>
      <x:c r="N21" s="30" t="str"/>
      <x:c r="O21" s="61" t="str"/>
      <x:c r="P21" s="30" t="str">
        <x:f>IF(A21&lt;&gt;"Actual Data","",IF(OR(N21="Completed",N21="Closed"),"Closed",IF(M21="","",IF(M21&lt;TODAY(),"Overdue",IF(M21-TODAY()&lt;=7,"Due Soon","On Track")))))</x:f>
      </x:c>
      <x:c r="Q21" s="30" t="str"/>
      <x:c r="R21" s="30" t="str"/>
      <x:c r="S21" s="30" t="str"/>
      <x:c r="T21" s="57" t="str"/>
      <x:c r="U21" s="30" t="str"/>
      <x:c r="V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57" t="str"/>
      <x:c r="M22" s="57" t="str"/>
      <x:c r="N22" s="30" t="str"/>
      <x:c r="O22" s="61" t="str"/>
      <x:c r="P22" s="30" t="str">
        <x:f>IF(A22&lt;&gt;"Actual Data","",IF(OR(N22="Completed",N22="Closed"),"Closed",IF(M22="","",IF(M22&lt;TODAY(),"Overdue",IF(M22-TODAY()&lt;=7,"Due Soon","On Track")))))</x:f>
      </x:c>
      <x:c r="Q22" s="30" t="str"/>
      <x:c r="R22" s="30" t="str"/>
      <x:c r="S22" s="30" t="str"/>
      <x:c r="T22" s="57" t="str"/>
      <x:c r="U22" s="30" t="str"/>
      <x:c r="V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57" t="str"/>
      <x:c r="M23" s="57" t="str"/>
      <x:c r="N23" s="30" t="str"/>
      <x:c r="O23" s="61" t="str"/>
      <x:c r="P23" s="30" t="str">
        <x:f>IF(A23&lt;&gt;"Actual Data","",IF(OR(N23="Completed",N23="Closed"),"Closed",IF(M23="","",IF(M23&lt;TODAY(),"Overdue",IF(M23-TODAY()&lt;=7,"Due Soon","On Track")))))</x:f>
      </x:c>
      <x:c r="Q23" s="30" t="str"/>
      <x:c r="R23" s="30" t="str"/>
      <x:c r="S23" s="30" t="str"/>
      <x:c r="T23" s="57" t="str"/>
      <x:c r="U23" s="30" t="str"/>
      <x:c r="V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57" t="str"/>
      <x:c r="M24" s="57" t="str"/>
      <x:c r="N24" s="30" t="str"/>
      <x:c r="O24" s="61" t="str"/>
      <x:c r="P24" s="30" t="str">
        <x:f>IF(A24&lt;&gt;"Actual Data","",IF(OR(N24="Completed",N24="Closed"),"Closed",IF(M24="","",IF(M24&lt;TODAY(),"Overdue",IF(M24-TODAY()&lt;=7,"Due Soon","On Track")))))</x:f>
      </x:c>
      <x:c r="Q24" s="30" t="str"/>
      <x:c r="R24" s="30" t="str"/>
      <x:c r="S24" s="30" t="str"/>
      <x:c r="T24" s="57" t="str"/>
      <x:c r="U24" s="30" t="str"/>
      <x:c r="V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57" t="str"/>
      <x:c r="M25" s="57" t="str"/>
      <x:c r="N25" s="30" t="str"/>
      <x:c r="O25" s="61" t="str"/>
      <x:c r="P25" s="30" t="str">
        <x:f>IF(A25&lt;&gt;"Actual Data","",IF(OR(N25="Completed",N25="Closed"),"Closed",IF(M25="","",IF(M25&lt;TODAY(),"Overdue",IF(M25-TODAY()&lt;=7,"Due Soon","On Track")))))</x:f>
      </x:c>
      <x:c r="Q25" s="30" t="str"/>
      <x:c r="R25" s="30" t="str"/>
      <x:c r="S25" s="30" t="str"/>
      <x:c r="T25" s="57" t="str"/>
      <x:c r="U25" s="30" t="str"/>
      <x:c r="V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57" t="str"/>
      <x:c r="M26" s="57" t="str"/>
      <x:c r="N26" s="30" t="str"/>
      <x:c r="O26" s="61" t="str"/>
      <x:c r="P26" s="30" t="str">
        <x:f>IF(A26&lt;&gt;"Actual Data","",IF(OR(N26="Completed",N26="Closed"),"Closed",IF(M26="","",IF(M26&lt;TODAY(),"Overdue",IF(M26-TODAY()&lt;=7,"Due Soon","On Track")))))</x:f>
      </x:c>
      <x:c r="Q26" s="30" t="str"/>
      <x:c r="R26" s="30" t="str"/>
      <x:c r="S26" s="30" t="str"/>
      <x:c r="T26" s="57" t="str"/>
      <x:c r="U26" s="30" t="str"/>
      <x:c r="V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57" t="str"/>
      <x:c r="M27" s="57" t="str"/>
      <x:c r="N27" s="30" t="str"/>
      <x:c r="O27" s="61" t="str"/>
      <x:c r="P27" s="30" t="str">
        <x:f>IF(A27&lt;&gt;"Actual Data","",IF(OR(N27="Completed",N27="Closed"),"Closed",IF(M27="","",IF(M27&lt;TODAY(),"Overdue",IF(M27-TODAY()&lt;=7,"Due Soon","On Track")))))</x:f>
      </x:c>
      <x:c r="Q27" s="30" t="str"/>
      <x:c r="R27" s="30" t="str"/>
      <x:c r="S27" s="30" t="str"/>
      <x:c r="T27" s="57" t="str"/>
      <x:c r="U27" s="30" t="str"/>
      <x:c r="V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57" t="str"/>
      <x:c r="M28" s="57" t="str"/>
      <x:c r="N28" s="30" t="str"/>
      <x:c r="O28" s="61" t="str"/>
      <x:c r="P28" s="30" t="str">
        <x:f>IF(A28&lt;&gt;"Actual Data","",IF(OR(N28="Completed",N28="Closed"),"Closed",IF(M28="","",IF(M28&lt;TODAY(),"Overdue",IF(M28-TODAY()&lt;=7,"Due Soon","On Track")))))</x:f>
      </x:c>
      <x:c r="Q28" s="30" t="str"/>
      <x:c r="R28" s="30" t="str"/>
      <x:c r="S28" s="30" t="str"/>
      <x:c r="T28" s="57" t="str"/>
      <x:c r="U28" s="30" t="str"/>
      <x:c r="V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57" t="str"/>
      <x:c r="M29" s="57" t="str"/>
      <x:c r="N29" s="30" t="str"/>
      <x:c r="O29" s="61" t="str"/>
      <x:c r="P29" s="30" t="str">
        <x:f>IF(A29&lt;&gt;"Actual Data","",IF(OR(N29="Completed",N29="Closed"),"Closed",IF(M29="","",IF(M29&lt;TODAY(),"Overdue",IF(M29-TODAY()&lt;=7,"Due Soon","On Track")))))</x:f>
      </x:c>
      <x:c r="Q29" s="30" t="str"/>
      <x:c r="R29" s="30" t="str"/>
      <x:c r="S29" s="30" t="str"/>
      <x:c r="T29" s="57" t="str"/>
      <x:c r="U29" s="30" t="str"/>
      <x:c r="V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57" t="str"/>
      <x:c r="M30" s="57" t="str"/>
      <x:c r="N30" s="30" t="str"/>
      <x:c r="O30" s="61" t="str"/>
      <x:c r="P30" s="30" t="str">
        <x:f>IF(A30&lt;&gt;"Actual Data","",IF(OR(N30="Completed",N30="Closed"),"Closed",IF(M30="","",IF(M30&lt;TODAY(),"Overdue",IF(M30-TODAY()&lt;=7,"Due Soon","On Track")))))</x:f>
      </x:c>
      <x:c r="Q30" s="30" t="str"/>
      <x:c r="R30" s="30" t="str"/>
      <x:c r="S30" s="30" t="str"/>
      <x:c r="T30" s="57" t="str"/>
      <x:c r="U30" s="30" t="str"/>
      <x:c r="V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57" t="str"/>
      <x:c r="M31" s="57" t="str"/>
      <x:c r="N31" s="30" t="str"/>
      <x:c r="O31" s="61" t="str"/>
      <x:c r="P31" s="30" t="str">
        <x:f>IF(A31&lt;&gt;"Actual Data","",IF(OR(N31="Completed",N31="Closed"),"Closed",IF(M31="","",IF(M31&lt;TODAY(),"Overdue",IF(M31-TODAY()&lt;=7,"Due Soon","On Track")))))</x:f>
      </x:c>
      <x:c r="Q31" s="30" t="str"/>
      <x:c r="R31" s="30" t="str"/>
      <x:c r="S31" s="30" t="str"/>
      <x:c r="T31" s="57" t="str"/>
      <x:c r="U31" s="30" t="str"/>
      <x:c r="V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57" t="str"/>
      <x:c r="M32" s="57" t="str"/>
      <x:c r="N32" s="30" t="str"/>
      <x:c r="O32" s="61" t="str"/>
      <x:c r="P32" s="30" t="str">
        <x:f>IF(A32&lt;&gt;"Actual Data","",IF(OR(N32="Completed",N32="Closed"),"Closed",IF(M32="","",IF(M32&lt;TODAY(),"Overdue",IF(M32-TODAY()&lt;=7,"Due Soon","On Track")))))</x:f>
      </x:c>
      <x:c r="Q32" s="30" t="str"/>
      <x:c r="R32" s="30" t="str"/>
      <x:c r="S32" s="30" t="str"/>
      <x:c r="T32" s="57" t="str"/>
      <x:c r="U32" s="30" t="str"/>
      <x:c r="V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57" t="str"/>
      <x:c r="M33" s="57" t="str"/>
      <x:c r="N33" s="30" t="str"/>
      <x:c r="O33" s="61" t="str"/>
      <x:c r="P33" s="30" t="str">
        <x:f>IF(A33&lt;&gt;"Actual Data","",IF(OR(N33="Completed",N33="Closed"),"Closed",IF(M33="","",IF(M33&lt;TODAY(),"Overdue",IF(M33-TODAY()&lt;=7,"Due Soon","On Track")))))</x:f>
      </x:c>
      <x:c r="Q33" s="30" t="str"/>
      <x:c r="R33" s="30" t="str"/>
      <x:c r="S33" s="30" t="str"/>
      <x:c r="T33" s="57" t="str"/>
      <x:c r="U33" s="30" t="str"/>
      <x:c r="V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57" t="str"/>
      <x:c r="M34" s="57" t="str"/>
      <x:c r="N34" s="30" t="str"/>
      <x:c r="O34" s="61" t="str"/>
      <x:c r="P34" s="30" t="str">
        <x:f>IF(A34&lt;&gt;"Actual Data","",IF(OR(N34="Completed",N34="Closed"),"Closed",IF(M34="","",IF(M34&lt;TODAY(),"Overdue",IF(M34-TODAY()&lt;=7,"Due Soon","On Track")))))</x:f>
      </x:c>
      <x:c r="Q34" s="30" t="str"/>
      <x:c r="R34" s="30" t="str"/>
      <x:c r="S34" s="30" t="str"/>
      <x:c r="T34" s="57" t="str"/>
      <x:c r="U34" s="30" t="str"/>
      <x:c r="V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57" t="str"/>
      <x:c r="M35" s="57" t="str"/>
      <x:c r="N35" s="30" t="str"/>
      <x:c r="O35" s="61" t="str"/>
      <x:c r="P35" s="30" t="str">
        <x:f>IF(A35&lt;&gt;"Actual Data","",IF(OR(N35="Completed",N35="Closed"),"Closed",IF(M35="","",IF(M35&lt;TODAY(),"Overdue",IF(M35-TODAY()&lt;=7,"Due Soon","On Track")))))</x:f>
      </x:c>
      <x:c r="Q35" s="30" t="str"/>
      <x:c r="R35" s="30" t="str"/>
      <x:c r="S35" s="30" t="str"/>
      <x:c r="T35" s="57" t="str"/>
      <x:c r="U35" s="30" t="str"/>
      <x:c r="V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57" t="str"/>
      <x:c r="M36" s="57" t="str"/>
      <x:c r="N36" s="30" t="str"/>
      <x:c r="O36" s="61" t="str"/>
      <x:c r="P36" s="30" t="str">
        <x:f>IF(A36&lt;&gt;"Actual Data","",IF(OR(N36="Completed",N36="Closed"),"Closed",IF(M36="","",IF(M36&lt;TODAY(),"Overdue",IF(M36-TODAY()&lt;=7,"Due Soon","On Track")))))</x:f>
      </x:c>
      <x:c r="Q36" s="30" t="str"/>
      <x:c r="R36" s="30" t="str"/>
      <x:c r="S36" s="30" t="str"/>
      <x:c r="T36" s="57" t="str"/>
      <x:c r="U36" s="30" t="str"/>
      <x:c r="V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57" t="str"/>
      <x:c r="M37" s="57" t="str"/>
      <x:c r="N37" s="30" t="str"/>
      <x:c r="O37" s="61" t="str"/>
      <x:c r="P37" s="30" t="str">
        <x:f>IF(A37&lt;&gt;"Actual Data","",IF(OR(N37="Completed",N37="Closed"),"Closed",IF(M37="","",IF(M37&lt;TODAY(),"Overdue",IF(M37-TODAY()&lt;=7,"Due Soon","On Track")))))</x:f>
      </x:c>
      <x:c r="Q37" s="30" t="str"/>
      <x:c r="R37" s="30" t="str"/>
      <x:c r="S37" s="30" t="str"/>
      <x:c r="T37" s="57" t="str"/>
      <x:c r="U37" s="30" t="str"/>
      <x:c r="V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57" t="str"/>
      <x:c r="M38" s="57" t="str"/>
      <x:c r="N38" s="30" t="str"/>
      <x:c r="O38" s="61" t="str"/>
      <x:c r="P38" s="30" t="str">
        <x:f>IF(A38&lt;&gt;"Actual Data","",IF(OR(N38="Completed",N38="Closed"),"Closed",IF(M38="","",IF(M38&lt;TODAY(),"Overdue",IF(M38-TODAY()&lt;=7,"Due Soon","On Track")))))</x:f>
      </x:c>
      <x:c r="Q38" s="30" t="str"/>
      <x:c r="R38" s="30" t="str"/>
      <x:c r="S38" s="30" t="str"/>
      <x:c r="T38" s="57" t="str"/>
      <x:c r="U38" s="30" t="str"/>
      <x:c r="V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57" t="str"/>
      <x:c r="M39" s="57" t="str"/>
      <x:c r="N39" s="30" t="str"/>
      <x:c r="O39" s="61" t="str"/>
      <x:c r="P39" s="30" t="str">
        <x:f>IF(A39&lt;&gt;"Actual Data","",IF(OR(N39="Completed",N39="Closed"),"Closed",IF(M39="","",IF(M39&lt;TODAY(),"Overdue",IF(M39-TODAY()&lt;=7,"Due Soon","On Track")))))</x:f>
      </x:c>
      <x:c r="Q39" s="30" t="str"/>
      <x:c r="R39" s="30" t="str"/>
      <x:c r="S39" s="30" t="str"/>
      <x:c r="T39" s="57" t="str"/>
      <x:c r="U39" s="30" t="str"/>
      <x:c r="V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57" t="str"/>
      <x:c r="M40" s="57" t="str"/>
      <x:c r="N40" s="30" t="str"/>
      <x:c r="O40" s="61" t="str"/>
      <x:c r="P40" s="30" t="str">
        <x:f>IF(A40&lt;&gt;"Actual Data","",IF(OR(N40="Completed",N40="Closed"),"Closed",IF(M40="","",IF(M40&lt;TODAY(),"Overdue",IF(M40-TODAY()&lt;=7,"Due Soon","On Track")))))</x:f>
      </x:c>
      <x:c r="Q40" s="30" t="str"/>
      <x:c r="R40" s="30" t="str"/>
      <x:c r="S40" s="30" t="str"/>
      <x:c r="T40" s="57" t="str"/>
      <x:c r="U40" s="30" t="str"/>
      <x:c r="V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57" t="str"/>
      <x:c r="M41" s="57" t="str"/>
      <x:c r="N41" s="30" t="str"/>
      <x:c r="O41" s="61" t="str"/>
      <x:c r="P41" s="30" t="str">
        <x:f>IF(A41&lt;&gt;"Actual Data","",IF(OR(N41="Completed",N41="Closed"),"Closed",IF(M41="","",IF(M41&lt;TODAY(),"Overdue",IF(M41-TODAY()&lt;=7,"Due Soon","On Track")))))</x:f>
      </x:c>
      <x:c r="Q41" s="30" t="str"/>
      <x:c r="R41" s="30" t="str"/>
      <x:c r="S41" s="30" t="str"/>
      <x:c r="T41" s="57" t="str"/>
      <x:c r="U41" s="30" t="str"/>
      <x:c r="V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57" t="str"/>
      <x:c r="M42" s="57" t="str"/>
      <x:c r="N42" s="30" t="str"/>
      <x:c r="O42" s="61" t="str"/>
      <x:c r="P42" s="30" t="str">
        <x:f>IF(A42&lt;&gt;"Actual Data","",IF(OR(N42="Completed",N42="Closed"),"Closed",IF(M42="","",IF(M42&lt;TODAY(),"Overdue",IF(M42-TODAY()&lt;=7,"Due Soon","On Track")))))</x:f>
      </x:c>
      <x:c r="Q42" s="30" t="str"/>
      <x:c r="R42" s="30" t="str"/>
      <x:c r="S42" s="30" t="str"/>
      <x:c r="T42" s="57" t="str"/>
      <x:c r="U42" s="30" t="str"/>
      <x:c r="V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57" t="str"/>
      <x:c r="M43" s="57" t="str"/>
      <x:c r="N43" s="30" t="str"/>
      <x:c r="O43" s="61" t="str"/>
      <x:c r="P43" s="30" t="str">
        <x:f>IF(A43&lt;&gt;"Actual Data","",IF(OR(N43="Completed",N43="Closed"),"Closed",IF(M43="","",IF(M43&lt;TODAY(),"Overdue",IF(M43-TODAY()&lt;=7,"Due Soon","On Track")))))</x:f>
      </x:c>
      <x:c r="Q43" s="30" t="str"/>
      <x:c r="R43" s="30" t="str"/>
      <x:c r="S43" s="30" t="str"/>
      <x:c r="T43" s="57" t="str"/>
      <x:c r="U43" s="30" t="str"/>
      <x:c r="V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57" t="str"/>
      <x:c r="M44" s="57" t="str"/>
      <x:c r="N44" s="30" t="str"/>
      <x:c r="O44" s="61" t="str"/>
      <x:c r="P44" s="30" t="str">
        <x:f>IF(A44&lt;&gt;"Actual Data","",IF(OR(N44="Completed",N44="Closed"),"Closed",IF(M44="","",IF(M44&lt;TODAY(),"Overdue",IF(M44-TODAY()&lt;=7,"Due Soon","On Track")))))</x:f>
      </x:c>
      <x:c r="Q44" s="30" t="str"/>
      <x:c r="R44" s="30" t="str"/>
      <x:c r="S44" s="30" t="str"/>
      <x:c r="T44" s="57" t="str"/>
      <x:c r="U44" s="30" t="str"/>
      <x:c r="V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57" t="str"/>
      <x:c r="M45" s="57" t="str"/>
      <x:c r="N45" s="30" t="str"/>
      <x:c r="O45" s="61" t="str"/>
      <x:c r="P45" s="30" t="str">
        <x:f>IF(A45&lt;&gt;"Actual Data","",IF(OR(N45="Completed",N45="Closed"),"Closed",IF(M45="","",IF(M45&lt;TODAY(),"Overdue",IF(M45-TODAY()&lt;=7,"Due Soon","On Track")))))</x:f>
      </x:c>
      <x:c r="Q45" s="30" t="str"/>
      <x:c r="R45" s="30" t="str"/>
      <x:c r="S45" s="30" t="str"/>
      <x:c r="T45" s="57" t="str"/>
      <x:c r="U45" s="30" t="str"/>
      <x:c r="V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57" t="str"/>
      <x:c r="M46" s="57" t="str"/>
      <x:c r="N46" s="30" t="str"/>
      <x:c r="O46" s="61" t="str"/>
      <x:c r="P46" s="30" t="str">
        <x:f>IF(A46&lt;&gt;"Actual Data","",IF(OR(N46="Completed",N46="Closed"),"Closed",IF(M46="","",IF(M46&lt;TODAY(),"Overdue",IF(M46-TODAY()&lt;=7,"Due Soon","On Track")))))</x:f>
      </x:c>
      <x:c r="Q46" s="30" t="str"/>
      <x:c r="R46" s="30" t="str"/>
      <x:c r="S46" s="30" t="str"/>
      <x:c r="T46" s="57" t="str"/>
      <x:c r="U46" s="30" t="str"/>
      <x:c r="V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57" t="str"/>
      <x:c r="M47" s="57" t="str"/>
      <x:c r="N47" s="30" t="str"/>
      <x:c r="O47" s="61" t="str"/>
      <x:c r="P47" s="30" t="str">
        <x:f>IF(A47&lt;&gt;"Actual Data","",IF(OR(N47="Completed",N47="Closed"),"Closed",IF(M47="","",IF(M47&lt;TODAY(),"Overdue",IF(M47-TODAY()&lt;=7,"Due Soon","On Track")))))</x:f>
      </x:c>
      <x:c r="Q47" s="30" t="str"/>
      <x:c r="R47" s="30" t="str"/>
      <x:c r="S47" s="30" t="str"/>
      <x:c r="T47" s="57" t="str"/>
      <x:c r="U47" s="30" t="str"/>
      <x:c r="V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57" t="str"/>
      <x:c r="M48" s="57" t="str"/>
      <x:c r="N48" s="30" t="str"/>
      <x:c r="O48" s="61" t="str"/>
      <x:c r="P48" s="30" t="str">
        <x:f>IF(A48&lt;&gt;"Actual Data","",IF(OR(N48="Completed",N48="Closed"),"Closed",IF(M48="","",IF(M48&lt;TODAY(),"Overdue",IF(M48-TODAY()&lt;=7,"Due Soon","On Track")))))</x:f>
      </x:c>
      <x:c r="Q48" s="30" t="str"/>
      <x:c r="R48" s="30" t="str"/>
      <x:c r="S48" s="30" t="str"/>
      <x:c r="T48" s="57" t="str"/>
      <x:c r="U48" s="30" t="str"/>
      <x:c r="V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57" t="str"/>
      <x:c r="M49" s="57" t="str"/>
      <x:c r="N49" s="30" t="str"/>
      <x:c r="O49" s="61" t="str"/>
      <x:c r="P49" s="30" t="str">
        <x:f>IF(A49&lt;&gt;"Actual Data","",IF(OR(N49="Completed",N49="Closed"),"Closed",IF(M49="","",IF(M49&lt;TODAY(),"Overdue",IF(M49-TODAY()&lt;=7,"Due Soon","On Track")))))</x:f>
      </x:c>
      <x:c r="Q49" s="30" t="str"/>
      <x:c r="R49" s="30" t="str"/>
      <x:c r="S49" s="30" t="str"/>
      <x:c r="T49" s="57" t="str"/>
      <x:c r="U49" s="30" t="str"/>
      <x:c r="V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57" t="str"/>
      <x:c r="M50" s="57" t="str"/>
      <x:c r="N50" s="30" t="str"/>
      <x:c r="O50" s="61" t="str"/>
      <x:c r="P50" s="30" t="str">
        <x:f>IF(A50&lt;&gt;"Actual Data","",IF(OR(N50="Completed",N50="Closed"),"Closed",IF(M50="","",IF(M50&lt;TODAY(),"Overdue",IF(M50-TODAY()&lt;=7,"Due Soon","On Track")))))</x:f>
      </x:c>
      <x:c r="Q50" s="30" t="str"/>
      <x:c r="R50" s="30" t="str"/>
      <x:c r="S50" s="30" t="str"/>
      <x:c r="T50" s="57" t="str"/>
      <x:c r="U50" s="30" t="str"/>
      <x:c r="V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57" t="str"/>
      <x:c r="M51" s="57" t="str"/>
      <x:c r="N51" s="30" t="str"/>
      <x:c r="O51" s="61" t="str"/>
      <x:c r="P51" s="30" t="str">
        <x:f>IF(A51&lt;&gt;"Actual Data","",IF(OR(N51="Completed",N51="Closed"),"Closed",IF(M51="","",IF(M51&lt;TODAY(),"Overdue",IF(M51-TODAY()&lt;=7,"Due Soon","On Track")))))</x:f>
      </x:c>
      <x:c r="Q51" s="30" t="str"/>
      <x:c r="R51" s="30" t="str"/>
      <x:c r="S51" s="30" t="str"/>
      <x:c r="T51" s="57" t="str"/>
      <x:c r="U51" s="30" t="str"/>
      <x:c r="V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57" t="str"/>
      <x:c r="M52" s="57" t="str"/>
      <x:c r="N52" s="30" t="str"/>
      <x:c r="O52" s="61" t="str"/>
      <x:c r="P52" s="30" t="str">
        <x:f>IF(A52&lt;&gt;"Actual Data","",IF(OR(N52="Completed",N52="Closed"),"Closed",IF(M52="","",IF(M52&lt;TODAY(),"Overdue",IF(M52-TODAY()&lt;=7,"Due Soon","On Track")))))</x:f>
      </x:c>
      <x:c r="Q52" s="30" t="str"/>
      <x:c r="R52" s="30" t="str"/>
      <x:c r="S52" s="30" t="str"/>
      <x:c r="T52" s="57" t="str"/>
      <x:c r="U52" s="30" t="str"/>
      <x:c r="V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57" t="str"/>
      <x:c r="M53" s="57" t="str"/>
      <x:c r="N53" s="30" t="str"/>
      <x:c r="O53" s="61" t="str"/>
      <x:c r="P53" s="30" t="str">
        <x:f>IF(A53&lt;&gt;"Actual Data","",IF(OR(N53="Completed",N53="Closed"),"Closed",IF(M53="","",IF(M53&lt;TODAY(),"Overdue",IF(M53-TODAY()&lt;=7,"Due Soon","On Track")))))</x:f>
      </x:c>
      <x:c r="Q53" s="30" t="str"/>
      <x:c r="R53" s="30" t="str"/>
      <x:c r="S53" s="30" t="str"/>
      <x:c r="T53" s="57" t="str"/>
      <x:c r="U53" s="30" t="str"/>
      <x:c r="V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57" t="str"/>
      <x:c r="M54" s="57" t="str"/>
      <x:c r="N54" s="30" t="str"/>
      <x:c r="O54" s="61" t="str"/>
      <x:c r="P54" s="30" t="str">
        <x:f>IF(A54&lt;&gt;"Actual Data","",IF(OR(N54="Completed",N54="Closed"),"Closed",IF(M54="","",IF(M54&lt;TODAY(),"Overdue",IF(M54-TODAY()&lt;=7,"Due Soon","On Track")))))</x:f>
      </x:c>
      <x:c r="Q54" s="30" t="str"/>
      <x:c r="R54" s="30" t="str"/>
      <x:c r="S54" s="30" t="str"/>
      <x:c r="T54" s="57" t="str"/>
      <x:c r="U54" s="30" t="str"/>
      <x:c r="V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57" t="str"/>
      <x:c r="M55" s="57" t="str"/>
      <x:c r="N55" s="30" t="str"/>
      <x:c r="O55" s="61" t="str"/>
      <x:c r="P55" s="30" t="str">
        <x:f>IF(A55&lt;&gt;"Actual Data","",IF(OR(N55="Completed",N55="Closed"),"Closed",IF(M55="","",IF(M55&lt;TODAY(),"Overdue",IF(M55-TODAY()&lt;=7,"Due Soon","On Track")))))</x:f>
      </x:c>
      <x:c r="Q55" s="30" t="str"/>
      <x:c r="R55" s="30" t="str"/>
      <x:c r="S55" s="30" t="str"/>
      <x:c r="T55" s="57" t="str"/>
      <x:c r="U55" s="30" t="str"/>
      <x:c r="V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57" t="str"/>
      <x:c r="M56" s="57" t="str"/>
      <x:c r="N56" s="30" t="str"/>
      <x:c r="O56" s="61" t="str"/>
      <x:c r="P56" s="30" t="str">
        <x:f>IF(A56&lt;&gt;"Actual Data","",IF(OR(N56="Completed",N56="Closed"),"Closed",IF(M56="","",IF(M56&lt;TODAY(),"Overdue",IF(M56-TODAY()&lt;=7,"Due Soon","On Track")))))</x:f>
      </x:c>
      <x:c r="Q56" s="30" t="str"/>
      <x:c r="R56" s="30" t="str"/>
      <x:c r="S56" s="30" t="str"/>
      <x:c r="T56" s="57" t="str"/>
      <x:c r="U56" s="30" t="str"/>
      <x:c r="V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57" t="str"/>
      <x:c r="M57" s="57" t="str"/>
      <x:c r="N57" s="30" t="str"/>
      <x:c r="O57" s="61" t="str"/>
      <x:c r="P57" s="30" t="str">
        <x:f>IF(A57&lt;&gt;"Actual Data","",IF(OR(N57="Completed",N57="Closed"),"Closed",IF(M57="","",IF(M57&lt;TODAY(),"Overdue",IF(M57-TODAY()&lt;=7,"Due Soon","On Track")))))</x:f>
      </x:c>
      <x:c r="Q57" s="30" t="str"/>
      <x:c r="R57" s="30" t="str"/>
      <x:c r="S57" s="30" t="str"/>
      <x:c r="T57" s="57" t="str"/>
      <x:c r="U57" s="30" t="str"/>
      <x:c r="V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57" t="str"/>
      <x:c r="M58" s="57" t="str"/>
      <x:c r="N58" s="30" t="str"/>
      <x:c r="O58" s="61" t="str"/>
      <x:c r="P58" s="30" t="str">
        <x:f>IF(A58&lt;&gt;"Actual Data","",IF(OR(N58="Completed",N58="Closed"),"Closed",IF(M58="","",IF(M58&lt;TODAY(),"Overdue",IF(M58-TODAY()&lt;=7,"Due Soon","On Track")))))</x:f>
      </x:c>
      <x:c r="Q58" s="30" t="str"/>
      <x:c r="R58" s="30" t="str"/>
      <x:c r="S58" s="30" t="str"/>
      <x:c r="T58" s="57" t="str"/>
      <x:c r="U58" s="30" t="str"/>
      <x:c r="V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57" t="str"/>
      <x:c r="M59" s="57" t="str"/>
      <x:c r="N59" s="30" t="str"/>
      <x:c r="O59" s="61" t="str"/>
      <x:c r="P59" s="30" t="str">
        <x:f>IF(A59&lt;&gt;"Actual Data","",IF(OR(N59="Completed",N59="Closed"),"Closed",IF(M59="","",IF(M59&lt;TODAY(),"Overdue",IF(M59-TODAY()&lt;=7,"Due Soon","On Track")))))</x:f>
      </x:c>
      <x:c r="Q59" s="30" t="str"/>
      <x:c r="R59" s="30" t="str"/>
      <x:c r="S59" s="30" t="str"/>
      <x:c r="T59" s="57" t="str"/>
      <x:c r="U59" s="30" t="str"/>
      <x:c r="V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57" t="str"/>
      <x:c r="M60" s="57" t="str"/>
      <x:c r="N60" s="30" t="str"/>
      <x:c r="O60" s="61" t="str"/>
      <x:c r="P60" s="30" t="str">
        <x:f>IF(A60&lt;&gt;"Actual Data","",IF(OR(N60="Completed",N60="Closed"),"Closed",IF(M60="","",IF(M60&lt;TODAY(),"Overdue",IF(M60-TODAY()&lt;=7,"Due Soon","On Track")))))</x:f>
      </x:c>
      <x:c r="Q60" s="30" t="str"/>
      <x:c r="R60" s="30" t="str"/>
      <x:c r="S60" s="30" t="str"/>
      <x:c r="T60" s="57" t="str"/>
      <x:c r="U60" s="30" t="str"/>
      <x:c r="V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57" t="str"/>
      <x:c r="M61" s="57" t="str"/>
      <x:c r="N61" s="30" t="str"/>
      <x:c r="O61" s="61" t="str"/>
      <x:c r="P61" s="30" t="str">
        <x:f>IF(A61&lt;&gt;"Actual Data","",IF(OR(N61="Completed",N61="Closed"),"Closed",IF(M61="","",IF(M61&lt;TODAY(),"Overdue",IF(M61-TODAY()&lt;=7,"Due Soon","On Track")))))</x:f>
      </x:c>
      <x:c r="Q61" s="30" t="str"/>
      <x:c r="R61" s="30" t="str"/>
      <x:c r="S61" s="30" t="str"/>
      <x:c r="T61" s="57" t="str"/>
      <x:c r="U61" s="30" t="str"/>
      <x:c r="V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57" t="str"/>
      <x:c r="M62" s="57" t="str"/>
      <x:c r="N62" s="30" t="str"/>
      <x:c r="O62" s="61" t="str"/>
      <x:c r="P62" s="30" t="str">
        <x:f>IF(A62&lt;&gt;"Actual Data","",IF(OR(N62="Completed",N62="Closed"),"Closed",IF(M62="","",IF(M62&lt;TODAY(),"Overdue",IF(M62-TODAY()&lt;=7,"Due Soon","On Track")))))</x:f>
      </x:c>
      <x:c r="Q62" s="30" t="str"/>
      <x:c r="R62" s="30" t="str"/>
      <x:c r="S62" s="30" t="str"/>
      <x:c r="T62" s="57" t="str"/>
      <x:c r="U62" s="30" t="str"/>
      <x:c r="V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57" t="str"/>
      <x:c r="M63" s="57" t="str"/>
      <x:c r="N63" s="30" t="str"/>
      <x:c r="O63" s="61" t="str"/>
      <x:c r="P63" s="30" t="str">
        <x:f>IF(A63&lt;&gt;"Actual Data","",IF(OR(N63="Completed",N63="Closed"),"Closed",IF(M63="","",IF(M63&lt;TODAY(),"Overdue",IF(M63-TODAY()&lt;=7,"Due Soon","On Track")))))</x:f>
      </x:c>
      <x:c r="Q63" s="30" t="str"/>
      <x:c r="R63" s="30" t="str"/>
      <x:c r="S63" s="30" t="str"/>
      <x:c r="T63" s="57" t="str"/>
      <x:c r="U63" s="30" t="str"/>
      <x:c r="V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57" t="str"/>
      <x:c r="M64" s="57" t="str"/>
      <x:c r="N64" s="30" t="str"/>
      <x:c r="O64" s="61" t="str"/>
      <x:c r="P64" s="30" t="str">
        <x:f>IF(A64&lt;&gt;"Actual Data","",IF(OR(N64="Completed",N64="Closed"),"Closed",IF(M64="","",IF(M64&lt;TODAY(),"Overdue",IF(M64-TODAY()&lt;=7,"Due Soon","On Track")))))</x:f>
      </x:c>
      <x:c r="Q64" s="30" t="str"/>
      <x:c r="R64" s="30" t="str"/>
      <x:c r="S64" s="30" t="str"/>
      <x:c r="T64" s="57" t="str"/>
      <x:c r="U64" s="30" t="str"/>
      <x:c r="V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57" t="str"/>
      <x:c r="M65" s="57" t="str"/>
      <x:c r="N65" s="30" t="str"/>
      <x:c r="O65" s="61" t="str"/>
      <x:c r="P65" s="30" t="str">
        <x:f>IF(A65&lt;&gt;"Actual Data","",IF(OR(N65="Completed",N65="Closed"),"Closed",IF(M65="","",IF(M65&lt;TODAY(),"Overdue",IF(M65-TODAY()&lt;=7,"Due Soon","On Track")))))</x:f>
      </x:c>
      <x:c r="Q65" s="30" t="str"/>
      <x:c r="R65" s="30" t="str"/>
      <x:c r="S65" s="30" t="str"/>
      <x:c r="T65" s="57" t="str"/>
      <x:c r="U65" s="30" t="str"/>
      <x:c r="V65" s="30" t="str"/>
    </x:row>
  </x:sheetData>
  <x:mergeCells>
    <x:mergeCell ref="A1:V1"/>
    <x:mergeCell ref="A2:V2"/>
    <x:mergeCell ref="A3:V3"/>
    <x:mergeCell ref="A4:V4"/>
  </x:mergeCells>
  <x:conditionalFormatting sqref="N6:N65">
    <x:cfRule type="expression" dxfId="0" priority="1">
      <x:formula>N6="Completed"</x:formula>
    </x:cfRule>
    <x:cfRule type="expression" dxfId="1" priority="2">
      <x:formula>N6="Closed"</x:formula>
    </x:cfRule>
    <x:cfRule type="expression" dxfId="2" priority="3">
      <x:formula>N6="Conforming"</x:formula>
    </x:cfRule>
    <x:cfRule type="expression" dxfId="3" priority="4">
      <x:formula>N6="Effective"</x:formula>
    </x:cfRule>
    <x:cfRule type="expression" dxfId="4" priority="5">
      <x:formula>N6="On Track"</x:formula>
    </x:cfRule>
    <x:cfRule type="expression" dxfId="5" priority="6">
      <x:formula>N6="In Progress"</x:formula>
    </x:cfRule>
    <x:cfRule type="expression" dxfId="6" priority="7">
      <x:formula>N6="Partially Effective"</x:formula>
    </x:cfRule>
    <x:cfRule type="expression" dxfId="7" priority="8">
      <x:formula>N6="OFI"</x:formula>
    </x:cfRule>
    <x:cfRule type="expression" dxfId="8" priority="9">
      <x:formula>N6="Due Soon"</x:formula>
    </x:cfRule>
    <x:cfRule type="expression" dxfId="9" priority="10">
      <x:formula>N6="Blocked"</x:formula>
    </x:cfRule>
    <x:cfRule type="expression" dxfId="10" priority="11">
      <x:formula>N6="Overdue"</x:formula>
    </x:cfRule>
    <x:cfRule type="expression" dxfId="11" priority="12">
      <x:formula>N6="Major NC"</x:formula>
    </x:cfRule>
    <x:cfRule type="expression" dxfId="12" priority="13">
      <x:formula>N6="Minor NC"</x:formula>
    </x:cfRule>
    <x:cfRule type="expression" dxfId="13" priority="14">
      <x:formula>N6="Not Started"</x:formula>
    </x:cfRule>
    <x:cfRule type="expression" dxfId="14" priority="15">
      <x:formula>N6="Not Assessed"</x:formula>
    </x:cfRule>
    <x:cfRule type="expression" dxfId="15" priority="16">
      <x:formula>N6="N/A"</x:formula>
    </x:cfRule>
    <x:cfRule type="expression" dxfId="16" priority="17">
      <x:formula>N6="No Action"</x:formula>
    </x:cfRule>
    <x:cfRule type="expression" dxfId="17" priority="18">
      <x:formula>N6="Open"</x:formula>
    </x:cfRule>
  </x:conditionalFormatting>
  <x:conditionalFormatting sqref="P6:P65">
    <x:cfRule type="expression" dxfId="18" priority="19">
      <x:formula>P6="Completed"</x:formula>
    </x:cfRule>
    <x:cfRule type="expression" dxfId="19" priority="20">
      <x:formula>P6="Closed"</x:formula>
    </x:cfRule>
    <x:cfRule type="expression" dxfId="20" priority="21">
      <x:formula>P6="Conforming"</x:formula>
    </x:cfRule>
    <x:cfRule type="expression" dxfId="21" priority="22">
      <x:formula>P6="Effective"</x:formula>
    </x:cfRule>
    <x:cfRule type="expression" dxfId="22" priority="23">
      <x:formula>P6="On Track"</x:formula>
    </x:cfRule>
    <x:cfRule type="expression" dxfId="23" priority="24">
      <x:formula>P6="In Progress"</x:formula>
    </x:cfRule>
    <x:cfRule type="expression" dxfId="24" priority="25">
      <x:formula>P6="Partially Effective"</x:formula>
    </x:cfRule>
    <x:cfRule type="expression" dxfId="25" priority="26">
      <x:formula>P6="OFI"</x:formula>
    </x:cfRule>
    <x:cfRule type="expression" dxfId="26" priority="27">
      <x:formula>P6="Due Soon"</x:formula>
    </x:cfRule>
    <x:cfRule type="expression" dxfId="27" priority="28">
      <x:formula>P6="Blocked"</x:formula>
    </x:cfRule>
    <x:cfRule type="expression" dxfId="28" priority="29">
      <x:formula>P6="Overdue"</x:formula>
    </x:cfRule>
    <x:cfRule type="expression" dxfId="29" priority="30">
      <x:formula>P6="Major NC"</x:formula>
    </x:cfRule>
    <x:cfRule type="expression" dxfId="30" priority="31">
      <x:formula>P6="Minor NC"</x:formula>
    </x:cfRule>
    <x:cfRule type="expression" dxfId="31" priority="32">
      <x:formula>P6="Not Started"</x:formula>
    </x:cfRule>
    <x:cfRule type="expression" dxfId="32" priority="33">
      <x:formula>P6="Not Assessed"</x:formula>
    </x:cfRule>
    <x:cfRule type="expression" dxfId="33" priority="34">
      <x:formula>P6="N/A"</x:formula>
    </x:cfRule>
    <x:cfRule type="expression" dxfId="34" priority="35">
      <x:formula>P6="No Action"</x:formula>
    </x:cfRule>
    <x:cfRule type="expression" dxfId="35" priority="36">
      <x:formula>P6="Open"</x:formula>
    </x:cfRule>
  </x:conditionalFormatting>
  <x:conditionalFormatting sqref="R6:R65">
    <x:cfRule type="expression" dxfId="36" priority="37">
      <x:formula>R6="Completed"</x:formula>
    </x:cfRule>
    <x:cfRule type="expression" dxfId="37" priority="38">
      <x:formula>R6="Closed"</x:formula>
    </x:cfRule>
    <x:cfRule type="expression" dxfId="38" priority="39">
      <x:formula>R6="Conforming"</x:formula>
    </x:cfRule>
    <x:cfRule type="expression" dxfId="39" priority="40">
      <x:formula>R6="Effective"</x:formula>
    </x:cfRule>
    <x:cfRule type="expression" dxfId="40" priority="41">
      <x:formula>R6="On Track"</x:formula>
    </x:cfRule>
    <x:cfRule type="expression" dxfId="41" priority="42">
      <x:formula>R6="In Progress"</x:formula>
    </x:cfRule>
    <x:cfRule type="expression" dxfId="42" priority="43">
      <x:formula>R6="Partially Effective"</x:formula>
    </x:cfRule>
    <x:cfRule type="expression" dxfId="43" priority="44">
      <x:formula>R6="OFI"</x:formula>
    </x:cfRule>
    <x:cfRule type="expression" dxfId="44" priority="45">
      <x:formula>R6="Due Soon"</x:formula>
    </x:cfRule>
    <x:cfRule type="expression" dxfId="45" priority="46">
      <x:formula>R6="Blocked"</x:formula>
    </x:cfRule>
    <x:cfRule type="expression" dxfId="46" priority="47">
      <x:formula>R6="Overdue"</x:formula>
    </x:cfRule>
    <x:cfRule type="expression" dxfId="47" priority="48">
      <x:formula>R6="Major NC"</x:formula>
    </x:cfRule>
    <x:cfRule type="expression" dxfId="48" priority="49">
      <x:formula>R6="Minor NC"</x:formula>
    </x:cfRule>
    <x:cfRule type="expression" dxfId="49" priority="50">
      <x:formula>R6="Not Started"</x:formula>
    </x:cfRule>
    <x:cfRule type="expression" dxfId="50" priority="51">
      <x:formula>R6="Not Assessed"</x:formula>
    </x:cfRule>
    <x:cfRule type="expression" dxfId="51" priority="52">
      <x:formula>R6="N/A"</x:formula>
    </x:cfRule>
    <x:cfRule type="expression" dxfId="52" priority="53">
      <x:formula>R6="No Action"</x:formula>
    </x:cfRule>
    <x:cfRule type="expression" dxfId="53" priority="54">
      <x:formula>R6="Open"</x:formula>
    </x:cfRule>
  </x:conditionalFormatting>
  <x:conditionalFormatting sqref="O6:O65">
    <x:cfRule type="dataBar" priority="55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{D6FB94A4-F378-9C77-AA9C-52C20BE34732}</x14:id>
        </x:ext>
      </x:extLst>
    </x:cfRule>
  </x:conditionalFormatting>
  <x:dataValidations count="5">
    <x:dataValidation type="list" sqref="A6:A65">
      <x:formula1>"Example Data,Actual Data"</x:formula1>
    </x:dataValidation>
    <x:dataValidation type="list" sqref="H6:H65">
      <x:formula1>"High,Medium,Low"</x:formula1>
    </x:dataValidation>
    <x:dataValidation type="list" sqref="N6:N65">
      <x:formula1>"Not Started,In Progress,Blocked,Completed,Closed"</x:formula1>
    </x:dataValidation>
    <x:dataValidation type="decimal" operator="between" sqref="O6:O65">
      <x:formula1>0</x:formula1>
      <x:formula2>1</x:formula2>
    </x:dataValidation>
    <x:dataValidation type="list" sqref="R6:R65">
      <x:formula1>"Pending,Effective,Partially Effective,Ineffective"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74c10489d94a8f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5" id="{D6FB94A4-F378-9C77-AA9C-52C20BE34732}">
            <x14:dataBar gradient="1">
              <x14:cfvo type="min"/>
              <x14:cfvo type="max"/>
              <x14:fillColor rgb="FFA02B93"/>
            </x14:dataBar>
          </x14:cfRule>
          <xm:sqref>O6:O65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Environmental Gap Action Plan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EMS-PLN-002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Status</x:v>
      </x:c>
      <x:c r="E5" s="22" t="str">
        <x:v>Count</x:v>
      </x:c>
    </x:row>
    <x:row r="6">
      <x:c r="A6" s="65" t="str">
        <x:v>Actual Actions</x:v>
      </x:c>
      <x:c r="B6" s="71" t="n">
        <x:f>COUNTIF('Action Plan'!$A$6:$A$65,"Actual Data")</x:f>
        <x:v>0</x:v>
      </x:c>
      <x:c r="D6" t="str">
        <x:v>Not Started</x:v>
      </x:c>
      <x:c r="E6" t="n">
        <x:f>COUNTIFS('Action Plan'!$A$6:$A$65,"Actual Data",'Action Plan'!$N$6:$N$65,D6)</x:f>
        <x:v>0</x:v>
      </x:c>
    </x:row>
    <x:row r="7">
      <x:c r="A7" s="65" t="str">
        <x:v>Not Started</x:v>
      </x:c>
      <x:c r="B7" s="71" t="n">
        <x:f>COUNTIFS('Action Plan'!$A$6:$A$65,"Actual Data",'Action Plan'!$N$6:$N$65,"Not Started")</x:f>
        <x:v>0</x:v>
      </x:c>
      <x:c r="D7" t="str">
        <x:v>In Progress</x:v>
      </x:c>
      <x:c r="E7" t="n">
        <x:f>COUNTIFS('Action Plan'!$A$6:$A$65,"Actual Data",'Action Plan'!$N$6:$N$65,D7)</x:f>
        <x:v>0</x:v>
      </x:c>
    </x:row>
    <x:row r="8">
      <x:c r="A8" s="65" t="str">
        <x:v>In Progress</x:v>
      </x:c>
      <x:c r="B8" s="71" t="n">
        <x:f>COUNTIFS('Action Plan'!$A$6:$A$65,"Actual Data",'Action Plan'!$N$6:$N$65,"In Progress")</x:f>
        <x:v>0</x:v>
      </x:c>
      <x:c r="D8" t="str">
        <x:v>Blocked</x:v>
      </x:c>
      <x:c r="E8" t="n">
        <x:f>COUNTIFS('Action Plan'!$A$6:$A$65,"Actual Data",'Action Plan'!$N$6:$N$65,D8)</x:f>
        <x:v>0</x:v>
      </x:c>
    </x:row>
    <x:row r="9">
      <x:c r="A9" s="65" t="str">
        <x:v>Blocked</x:v>
      </x:c>
      <x:c r="B9" s="71" t="n">
        <x:f>COUNTIFS('Action Plan'!$A$6:$A$65,"Actual Data",'Action Plan'!$N$6:$N$65,"Blocked")</x:f>
        <x:v>0</x:v>
      </x:c>
      <x:c r="D9" t="str">
        <x:v>Completed</x:v>
      </x:c>
      <x:c r="E9" t="n">
        <x:f>COUNTIFS('Action Plan'!$A$6:$A$65,"Actual Data",'Action Plan'!$N$6:$N$65,D9)</x:f>
        <x:v>0</x:v>
      </x:c>
    </x:row>
    <x:row r="10">
      <x:c r="A10" s="65" t="str">
        <x:v>Completed / Closed</x:v>
      </x:c>
      <x:c r="B10" s="71" t="n">
        <x:f>COUNTIFS('Action Plan'!$A$6:$A$65,"Actual Data",'Action Plan'!$N$6:$N$65,"Completed")+COUNTIFS('Action Plan'!$A$6:$A$65,"Actual Data",'Action Plan'!$N$6:$N$65,"Closed")</x:f>
        <x:v>0</x:v>
      </x:c>
      <x:c r="D10" t="str">
        <x:v>Closed</x:v>
      </x:c>
      <x:c r="E10" t="n">
        <x:f>COUNTIFS('Action Plan'!$A$6:$A$65,"Actual Data",'Action Plan'!$N$6:$N$65,D10)</x:f>
        <x:v>0</x:v>
      </x:c>
    </x:row>
    <x:row r="11">
      <x:c r="A11" s="65" t="str">
        <x:v>Overdue</x:v>
      </x:c>
      <x:c r="B11" s="71" t="n">
        <x:f>COUNTIF('Action Plan'!$P$6:$P$65,"Overdue")</x:f>
        <x:v>0</x:v>
      </x:c>
    </x:row>
    <x:row r="12">
      <x:c r="A12" s="65" t="str">
        <x:v>High Priority Open</x:v>
      </x:c>
      <x:c r="B12" s="71" t="n">
        <x:f>COUNTIFS('Action Plan'!$A$6:$A$65,"Actual Data",'Action Plan'!$H$6:$H$65,"High",'Action Plan'!$N$6:$N$65,"&lt;&gt;Completed",'Action Plan'!$N$6:$N$65,"&lt;&gt;Closed")</x:f>
        <x:v>0</x:v>
      </x:c>
    </x:row>
    <x:row r="13">
      <x:c r="A13" s="65" t="str">
        <x:v>Average % Complete</x:v>
      </x:c>
      <x:c r="B13" s="76" t="n">
        <x:f>IFERROR(SUMIF('Action Plan'!$A$6:$A$65,"Actual Data",'Action Plan'!$O$6:$O$65)/COUNTIF('Action Plan'!$A$6:$A$65,"Actual Data"),0)</x:f>
        <x:v>0</x:v>
      </x:c>
    </x:row>
    <x:row r="14">
      <x:c r="A14" s="65" t="str">
        <x:v>Example Rows (excluded)</x:v>
      </x:c>
      <x:c r="B14" s="71" t="n">
        <x:f>COUNTIF('Action Plan'!$A$6:$A$65,"Example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7f3df837bf554d1b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EMS-PLN-002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  <x:row r="17">
      <x:c r="A17" s="30" t="str">
        <x:v>Verification</x:v>
      </x:c>
      <x:c r="B17" s="30" t="str">
        <x:v>Pending</x:v>
      </x:c>
      <x:c r="C17" s="30" t="str"/>
      <x:c r="D17" s="30" t="str"/>
    </x:row>
    <x:row r="18">
      <x:c r="A18" s="30" t="str">
        <x:v>Verification</x:v>
      </x:c>
      <x:c r="B18" s="30" t="str">
        <x:v>Effective</x:v>
      </x:c>
      <x:c r="C18" s="30" t="str"/>
      <x:c r="D18" s="30" t="str"/>
    </x:row>
    <x:row r="19">
      <x:c r="A19" s="30" t="str">
        <x:v>Verification</x:v>
      </x:c>
      <x:c r="B19" s="30" t="str">
        <x:v>Partially Effective</x:v>
      </x:c>
      <x:c r="C19" s="30" t="str"/>
      <x:c r="D19" s="30" t="str"/>
    </x:row>
    <x:row r="20">
      <x:c r="A20" s="30" t="str">
        <x:v>Verification</x:v>
      </x:c>
      <x:c r="B20" s="30" t="str">
        <x:v>Ineffective</x:v>
      </x:c>
      <x:c r="C20" s="30" t="str"/>
      <x:c r="D20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EMS-PLN-002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