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6ed02199d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7c7f91517f9b44fa"/>
    <x:sheet xmlns:r="http://schemas.openxmlformats.org/officeDocument/2006/relationships" name="Gap Analysis" sheetId="2" r:id="Rcf1190f4b55c43e2"/>
    <x:sheet xmlns:r="http://schemas.openxmlformats.org/officeDocument/2006/relationships" name="Dashboard" sheetId="3" r:id="Re073ab03f09b483b"/>
    <x:sheet xmlns:r="http://schemas.openxmlformats.org/officeDocument/2006/relationships" name="Reference Data" sheetId="4" r:id="Rf9be6d24414b4157"/>
    <x:sheet xmlns:r="http://schemas.openxmlformats.org/officeDocument/2006/relationships" name="Revision History" sheetId="5" r:id="R1da8d6f50db642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9"/>
      <x:name val="Carlito"/>
    </x:font>
    <x:font>
      <x:b/>
      <x:sz val="14"/>
      <x:color rgb="FF1F4E79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top" wrapText="1"/>
    </x:xf>
    <x:xf numFmtId="0" fontId="2" fillId="7" borderId="1" xfId="0" applyNumberFormat="1" applyFont="1" applyFill="1" applyBorder="1" applyAlignment="1">
      <x:alignment vertical="top" wrapText="1"/>
    </x:xf>
    <x:xf numFmtId="0" fontId="2" fillId="6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200" fontId="2" fillId="7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7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8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center"/>
    </x:xf>
    <x:xf numFmtId="0" fontId="8" fillId="8" borderId="1" xfId="0" applyNumberFormat="1" applyFont="1" applyFill="1" applyBorder="1" applyAlignment="1">
      <x:alignment horizontal="center" vertical="center"/>
    </x:xf>
    <x:xf numFmtId="201" fontId="8" fillId="8" borderId="0" xfId="0" applyNumberFormat="1" applyFont="1" applyFill="1" applyBorder="1" applyAlignment="1">
      <x:alignment horizontal="center" vertical="center"/>
    </x:xf>
    <x:xf numFmtId="201" fontId="8" fillId="8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8bad6d1cc48c2" /><Relationship Type="http://schemas.openxmlformats.org/officeDocument/2006/relationships/theme" Target="/xl/theme/theme1.xml" Id="Rdea970ff49c34932" /><Relationship Type="http://schemas.openxmlformats.org/officeDocument/2006/relationships/sharedStrings" Target="/xl/sharedStrings.xml" Id="R1d8fc836b2934a23" /><Relationship Type="http://schemas.openxmlformats.org/officeDocument/2006/relationships/worksheet" Target="/xl/worksheets/sheet1.xml" Id="R7c7f91517f9b44fa" /><Relationship Type="http://schemas.openxmlformats.org/officeDocument/2006/relationships/worksheet" Target="/xl/worksheets/sheet2.xml" Id="Rcf1190f4b55c43e2" /><Relationship Type="http://schemas.openxmlformats.org/officeDocument/2006/relationships/worksheet" Target="/xl/worksheets/sheet3.xml" Id="Re073ab03f09b483b" /><Relationship Type="http://schemas.openxmlformats.org/officeDocument/2006/relationships/worksheet" Target="/xl/worksheets/sheet4.xml" Id="Rf9be6d24414b4157" /><Relationship Type="http://schemas.openxmlformats.org/officeDocument/2006/relationships/worksheet" Target="/xl/worksheets/sheet5.xml" Id="R1da8d6f50db642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e246b0f448d4cc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Actual Assessment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e246b0f448d4cc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vironmentalGapAnalysisTable" displayName="EnvironmentalGapAnalysisTable" ref="A9:P68" headerRowCount="1" totalsRowCount="0" totalsRowShown="0">
  <x:tableColumns count="16">
    <x:tableColumn id="1" name="Data Type"/>
    <x:tableColumn id="2" name="Gap ID"/>
    <x:tableColumn id="3" name="Clause"/>
    <x:tableColumn id="4" name="Theme"/>
    <x:tableColumn id="5" name="Requirement Theme"/>
    <x:tableColumn id="6" name="Paraphrased Assessment Criterion"/>
    <x:tableColumn id="7" name="Current State"/>
    <x:tableColumn id="8" name="Evidence / Reference"/>
    <x:tableColumn id="9" name="Gap Description"/>
    <x:tableColumn id="10" name="Environmental / Business Impact"/>
    <x:tableColumn id="11" name="Priority"/>
    <x:tableColumn id="12" name="Recommended Action"/>
    <x:tableColumn id="13" name="Owner"/>
    <x:tableColumn id="14" name="Due Date"/>
    <x:tableColumn id="15" name="Status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b1207baf58c458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73650971db447b8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Environmental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EMS-ASM-001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assess current EMS arrangements against practical themes derived from ISO 14001:2026. Criteria are paraphrased; final conformity conclusions should be confirmed against the organization's licensed standard and applicable compliance obligations.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The first five assessment rows contain diverse Example Data and are excluded from Dashboard/KPI.</x:v>
      </x:c>
    </x:row>
    <x:row r="11">
      <x:c r="A11" s="41" t="str">
        <x:v>2</x:v>
      </x:c>
      <x:c r="B11" s="30" t="str">
        <x:v>Set Data Type = Actual Data when conducting the organization's real assessment.</x:v>
      </x:c>
    </x:row>
    <x:row r="12">
      <x:c r="A12" s="41" t="str">
        <x:v>3</x:v>
      </x:c>
      <x:c r="B12" s="30" t="str">
        <x:v>Use documents, records, interviews, observations, monitoring and compliance evidence.</x:v>
      </x:c>
    </x:row>
    <x:row r="13">
      <x:c r="A13" s="41" t="str">
        <x:v>4</x:v>
      </x:c>
      <x:c r="B13" s="30" t="str">
        <x:v>Record gaps in practical terms, including environmental/business consequence where useful.</x:v>
      </x:c>
    </x:row>
    <x:row r="14">
      <x:c r="A14" s="41" t="str">
        <x:v>5</x:v>
      </x:c>
      <x:c r="B14" s="30" t="str">
        <x:v>Prioritize based on environmental significance, compliance exposure, dependency and systemic impact.</x:v>
      </x:c>
    </x:row>
    <x:row r="15">
      <x:c r="A15" s="41" t="str">
        <x:v>6</x:v>
      </x:c>
      <x:c r="B15" s="30" t="str">
        <x:v>Transfer remediation into the separate Environmental Gap Analysis Action Plan.</x:v>
      </x:c>
    </x:row>
    <x:row r="16">
      <x:c r="A16" s="41" t="str">
        <x:v>7</x:v>
      </x:c>
      <x:c r="B16" s="30" t="str">
        <x:v>Do not treat a document alone as sufficient evidence where operation/performance is not demonstrated.</x:v>
      </x:c>
    </x:row>
    <x:row r="17">
      <x:c r="A17" s="41" t="str">
        <x:v>8</x:v>
      </x:c>
      <x:c r="B17" s="30" t="str">
        <x:v>ISO baseline source: https://www.iso.org/standard/14001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4" hidden="0" customWidth="1"/>
    <x:col min="3" max="3" width="9" hidden="0" customWidth="1"/>
    <x:col min="4" max="4" width="22" hidden="0" customWidth="1"/>
    <x:col min="5" max="5" width="28" hidden="0" customWidth="1"/>
    <x:col min="6" max="6" width="50" hidden="0" customWidth="1"/>
    <x:col min="7" max="7" width="20" hidden="0" customWidth="1"/>
    <x:col min="8" max="8" width="34" hidden="0" customWidth="1"/>
    <x:col min="9" max="9" width="34" hidden="0" customWidth="1"/>
    <x:col min="10" max="10" width="30" hidden="0" customWidth="1"/>
    <x:col min="11" max="11" width="11" hidden="0" customWidth="1"/>
    <x:col min="12" max="12" width="38" hidden="0" customWidth="1"/>
    <x:col min="13" max="13" width="20" hidden="0" customWidth="1"/>
    <x:col min="14" max="14" width="13" hidden="0" customWidth="1"/>
    <x:col min="15" max="15" width="14" hidden="0" customWidth="1"/>
    <x:col min="16" max="16" width="24" hidden="0" customWidth="1"/>
  </x:cols>
  <x:sheetData>
    <x:row r="1" ht="26" customHeight="1">
      <x:c r="A1" s="5" t="str">
        <x:v>Environmental Gap Analysis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>
      <x:c r="A2" s="12" t="str">
        <x:v>Document Code: EMS-ASM-001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</x:row>
    <x:row r="4">
      <x:c r="A4" s="46" t="str">
        <x:v>The first 5 assessment rows contain Example Data / Illustrative Data and are excluded from Dashboard/KPI. Replace or delete before operational use.</x:v>
      </x:c>
      <x:c r="B4" s="46"/>
      <x:c r="C4" s="46"/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</x:row>
    <x:row r="5">
      <x:c r="A5" s="30" t="str">
        <x:v>Organization</x:v>
      </x:c>
      <x:c r="B5" s="30" t="str">
        <x:v>[ORGANIZATION NAME]</x:v>
      </x:c>
      <x:c r="C5" s="30" t="str">
        <x:v>Assessment Date</x:v>
      </x:c>
      <x:c r="D5" s="30"/>
      <x:c r="E5" s="30" t="str">
        <x:v>Lead Assessor</x:v>
      </x:c>
      <x:c r="F5" s="30" t="str"/>
    </x:row>
    <x:row r="6">
      <x:c r="A6" s="30" t="str">
        <x:v>EMS Scope</x:v>
      </x:c>
      <x:c r="B6" s="30" t="str">
        <x:v>[EMS SCOPE]</x:v>
      </x:c>
      <x:c r="C6" s="30" t="str">
        <x:v>Assessment Type</x:v>
      </x:c>
      <x:c r="D6" s="30" t="str">
        <x:v>Initial / Periodic</x:v>
      </x:c>
      <x:c r="E6" s="30" t="str">
        <x:v>Site / Function</x:v>
      </x:c>
      <x:c r="F6" s="30" t="str"/>
    </x:row>
    <x:row r="7">
      <x:c r="A7" s="30" t="str">
        <x:v>Standard</x:v>
      </x:c>
      <x:c r="B7" s="30" t="str">
        <x:v>ISO 14001:2026</x:v>
      </x:c>
      <x:c r="C7" s="30" t="str">
        <x:v>Source</x:v>
      </x:c>
      <x:c r="D7" s="30" t="str">
        <x:v>https://www.iso.org/standard/14001</x:v>
      </x:c>
      <x:c r="E7" s="30" t="str">
        <x:v>Assessment Ref.</x:v>
      </x:c>
      <x:c r="F7" s="30" t="str"/>
    </x:row>
    <x:row r="9">
      <x:c r="A9" s="22" t="str">
        <x:v>Data Type</x:v>
      </x:c>
      <x:c r="B9" s="22" t="str">
        <x:v>Gap ID</x:v>
      </x:c>
      <x:c r="C9" s="22" t="str">
        <x:v>Clause</x:v>
      </x:c>
      <x:c r="D9" s="22" t="str">
        <x:v>Theme</x:v>
      </x:c>
      <x:c r="E9" s="22" t="str">
        <x:v>Requirement Theme</x:v>
      </x:c>
      <x:c r="F9" s="22" t="str">
        <x:v>Paraphrased Assessment Criterion</x:v>
      </x:c>
      <x:c r="G9" s="22" t="str">
        <x:v>Current State</x:v>
      </x:c>
      <x:c r="H9" s="22" t="str">
        <x:v>Evidence / Reference</x:v>
      </x:c>
      <x:c r="I9" s="22" t="str">
        <x:v>Gap Description</x:v>
      </x:c>
      <x:c r="J9" s="22" t="str">
        <x:v>Environmental / Business Impact</x:v>
      </x:c>
      <x:c r="K9" s="22" t="str">
        <x:v>Priority</x:v>
      </x:c>
      <x:c r="L9" s="22" t="str">
        <x:v>Recommended Action</x:v>
      </x:c>
      <x:c r="M9" s="22" t="str">
        <x:v>Owner</x:v>
      </x:c>
      <x:c r="N9" s="22" t="str">
        <x:v>Due Date</x:v>
      </x:c>
      <x:c r="O9" s="22" t="str">
        <x:v>Status</x:v>
      </x:c>
      <x:c r="P9" s="22" t="str">
        <x:v>Notes</x:v>
      </x:c>
    </x:row>
    <x:row r="10">
      <x:c r="A10" s="53" t="str">
        <x:v>Example Data</x:v>
      </x:c>
      <x:c r="B10" s="50" t="str">
        <x:v>EX-EMS-GA-001</x:v>
      </x:c>
      <x:c r="C10" s="50" t="str">
        <x:v>4</x:v>
      </x:c>
      <x:c r="D10" s="50" t="str">
        <x:v>Context</x:v>
      </x:c>
      <x:c r="E10" s="50" t="str">
        <x:v>Environmental context</x:v>
      </x:c>
      <x:c r="F10" s="50" t="str">
        <x:v>Relevant internal and external conditions affecting EMS purpose and environmental performance are identified and reviewed.</x:v>
      </x:c>
      <x:c r="G10" s="50" t="str">
        <x:v>Partially Conforming</x:v>
      </x:c>
      <x:c r="H10" s="50" t="str">
        <x:v>Illustrative context workshop minutes; site risk review</x:v>
      </x:c>
      <x:c r="I10" s="50" t="str">
        <x:v>Context review considers market/regulatory change but does not yet document relevant changing environmental conditions.</x:v>
      </x:c>
      <x:c r="J10" s="50" t="str">
        <x:v>Potential planning blind spot for water availability and extreme-weather resilience.</x:v>
      </x:c>
      <x:c r="K10" s="50" t="str">
        <x:v>Medium</x:v>
      </x:c>
      <x:c r="L10" s="50" t="str">
        <x:v>Add environmental-condition review prompts to annual context review.</x:v>
      </x:c>
      <x:c r="M10" s="50" t="str">
        <x:v>EMS Manager</x:v>
      </x:c>
      <x:c r="N10" s="56" t="n">
        <x:v>46305</x:v>
      </x:c>
      <x:c r="O10" s="50" t="str">
        <x:v>In Progress</x:v>
      </x:c>
      <x:c r="P10" s="50" t="str">
        <x:v>Illustrative</x:v>
      </x:c>
    </x:row>
    <x:row r="11">
      <x:c r="A11" s="53" t="str">
        <x:v>Example Data</x:v>
      </x:c>
      <x:c r="B11" s="50" t="str">
        <x:v>EX-EMS-GA-008</x:v>
      </x:c>
      <x:c r="C11" s="50" t="str">
        <x:v>5</x:v>
      </x:c>
      <x:c r="D11" s="50" t="str">
        <x:v>Leadership</x:v>
      </x:c>
      <x:c r="E11" s="50" t="str">
        <x:v>Environmental policy</x:v>
      </x:c>
      <x:c r="F11" s="50" t="str">
        <x:v>The policy provides appropriate direction and is communicated and maintained.</x:v>
      </x:c>
      <x:c r="G11" s="50" t="str">
        <x:v>Conforming</x:v>
      </x:c>
      <x:c r="H11" s="50" t="str">
        <x:v>Illustrative approved policy and induction material</x:v>
      </x:c>
      <x:c r="I11" s="50" t="str"/>
      <x:c r="J11" s="50" t="str"/>
      <x:c r="K11" s="50" t="str">
        <x:v>Low</x:v>
      </x:c>
      <x:c r="L11" s="50" t="str">
        <x:v>Retain current controls and review on planned cycle.</x:v>
      </x:c>
      <x:c r="M11" s="50" t="str">
        <x:v>Managing Director</x:v>
      </x:c>
      <x:c r="N11" s="56" t="n">
        <x:v>46569</x:v>
      </x:c>
      <x:c r="O11" s="50" t="str">
        <x:v>Closed</x:v>
      </x:c>
      <x:c r="P11" s="50" t="str">
        <x:v>Illustrative</x:v>
      </x:c>
    </x:row>
    <x:row r="12">
      <x:c r="A12" s="53" t="str">
        <x:v>Example Data</x:v>
      </x:c>
      <x:c r="B12" s="50" t="str">
        <x:v>EX-EMS-GA-017</x:v>
      </x:c>
      <x:c r="C12" s="50" t="str">
        <x:v>6</x:v>
      </x:c>
      <x:c r="D12" s="50" t="str">
        <x:v>Planning</x:v>
      </x:c>
      <x:c r="E12" s="50" t="str">
        <x:v>Compliance obligations</x:v>
      </x:c>
      <x:c r="F12" s="50" t="str">
        <x:v>Applicable legal and other environmental requirements are identified, accessible and updated.</x:v>
      </x:c>
      <x:c r="G12" s="50" t="str">
        <x:v>Nonconforming</x:v>
      </x:c>
      <x:c r="H12" s="50" t="str">
        <x:v>Illustrative obligations spreadsheet lacks source-update evidence</x:v>
      </x:c>
      <x:c r="I12" s="50" t="str">
        <x:v>Register lists obligations but does not show how source changes are monitored or applicability is revalidated.</x:v>
      </x:c>
      <x:c r="J12" s="50" t="str">
        <x:v>Risk of outdated compliance requirements driving incorrect controls.</x:v>
      </x:c>
      <x:c r="K12" s="50" t="str">
        <x:v>High</x:v>
      </x:c>
      <x:c r="L12" s="50" t="str">
        <x:v>Define authoritative sources, update frequency and owner for each obligation category.</x:v>
      </x:c>
      <x:c r="M12" s="50" t="str">
        <x:v>Compliance Manager</x:v>
      </x:c>
      <x:c r="N12" s="56" t="n">
        <x:v>46295</x:v>
      </x:c>
      <x:c r="O12" s="50" t="str">
        <x:v>Open</x:v>
      </x:c>
      <x:c r="P12" s="50" t="str">
        <x:v>Illustrative</x:v>
      </x:c>
    </x:row>
    <x:row r="13">
      <x:c r="A13" s="53" t="str">
        <x:v>Example Data</x:v>
      </x:c>
      <x:c r="B13" s="50" t="str">
        <x:v>EX-EMS-GA-031</x:v>
      </x:c>
      <x:c r="C13" s="50" t="str">
        <x:v>8</x:v>
      </x:c>
      <x:c r="D13" s="50" t="str">
        <x:v>Operation</x:v>
      </x:c>
      <x:c r="E13" s="50" t="str">
        <x:v>Procurement</x:v>
      </x:c>
      <x:c r="F13" s="50" t="str">
        <x:v>Environmental requirements are considered in procurement and supplier decisions where relevant.</x:v>
      </x:c>
      <x:c r="G13" s="50" t="str">
        <x:v>Partially Conforming</x:v>
      </x:c>
      <x:c r="H13" s="50" t="str">
        <x:v>Illustrative supplier onboarding form and purchase specifications</x:v>
      </x:c>
      <x:c r="I13" s="50" t="str">
        <x:v>Environmental criteria are used for hazardous-material purchases but not consistently for high-impact outsourced services.</x:v>
      </x:c>
      <x:c r="J13" s="50" t="str">
        <x:v>Supplier activities may create unmanaged waste or spill risk.</x:v>
      </x:c>
      <x:c r="K13" s="50" t="str">
        <x:v>Medium</x:v>
      </x:c>
      <x:c r="L13" s="50" t="str">
        <x:v>Add EMS screening criteria to supplier/contractor onboarding for relevant categories.</x:v>
      </x:c>
      <x:c r="M13" s="50" t="str">
        <x:v>Procurement Manager</x:v>
      </x:c>
      <x:c r="N13" s="56" t="n">
        <x:v>46341</x:v>
      </x:c>
      <x:c r="O13" s="50" t="str">
        <x:v>In Progress</x:v>
      </x:c>
      <x:c r="P13" s="50" t="str">
        <x:v>Illustrative</x:v>
      </x:c>
    </x:row>
    <x:row r="14">
      <x:c r="A14" s="53" t="str">
        <x:v>Example Data</x:v>
      </x:c>
      <x:c r="B14" s="50" t="str">
        <x:v>EX-EMS-GA-044</x:v>
      </x:c>
      <x:c r="C14" s="50" t="str">
        <x:v>9</x:v>
      </x:c>
      <x:c r="D14" s="50" t="str">
        <x:v>Performance</x:v>
      </x:c>
      <x:c r="E14" s="50" t="str">
        <x:v>Compliance evaluation</x:v>
      </x:c>
      <x:c r="F14" s="50" t="str">
        <x:v>Compliance with applicable obligations is evaluated at planned intervals using objective evidence.</x:v>
      </x:c>
      <x:c r="G14" s="50" t="str">
        <x:v>Nonconforming</x:v>
      </x:c>
      <x:c r="H14" s="50" t="str">
        <x:v>Illustrative register shows status but no evidence sample</x:v>
      </x:c>
      <x:c r="I14" s="50" t="str">
        <x:v>Compliance status is marked compliant without documented evidence or evaluation method.</x:v>
      </x:c>
      <x:c r="J14" s="50" t="str">
        <x:v>Unsupported compliance conclusion may mask gaps.</x:v>
      </x:c>
      <x:c r="K14" s="50" t="str">
        <x:v>High</x:v>
      </x:c>
      <x:c r="L14" s="50" t="str">
        <x:v>Define evaluation method and evidence field; complete evidence-based review for priority obligations.</x:v>
      </x:c>
      <x:c r="M14" s="50" t="str">
        <x:v>Compliance Manager</x:v>
      </x:c>
      <x:c r="N14" s="56" t="n">
        <x:v>46326</x:v>
      </x:c>
      <x:c r="O14" s="50" t="str">
        <x:v>Open</x:v>
      </x:c>
      <x:c r="P14" s="50" t="str">
        <x:v>Illustrative</x:v>
      </x:c>
    </x:row>
    <x:row r="15">
      <x:c r="A15" s="30" t="str"/>
      <x:c r="B15" s="30" t="str">
        <x:v>EMS-GA-001</x:v>
      </x:c>
      <x:c r="C15" s="30" t="str">
        <x:v>4</x:v>
      </x:c>
      <x:c r="D15" s="30" t="str">
        <x:v>Context</x:v>
      </x:c>
      <x:c r="E15" s="30" t="str">
        <x:v>Environmental context</x:v>
      </x:c>
      <x:c r="F15" s="30" t="str">
        <x:v>Relevant internal and external conditions affecting EMS purpose and environmental performance are identified and reviewed.</x:v>
      </x:c>
      <x:c r="G15" s="30" t="str">
        <x:v>Not Assessed</x:v>
      </x:c>
      <x:c r="H15" s="30" t="str"/>
      <x:c r="I15" s="30" t="str"/>
      <x:c r="J15" s="30" t="str"/>
      <x:c r="K15" s="30" t="str"/>
      <x:c r="L15" s="30" t="str"/>
      <x:c r="M15" s="30" t="str"/>
      <x:c r="N15" s="57"/>
      <x:c r="O15" s="30" t="str"/>
      <x:c r="P15" s="30" t="str"/>
    </x:row>
    <x:row r="16">
      <x:c r="A16" s="30" t="str"/>
      <x:c r="B16" s="30" t="str">
        <x:v>EMS-GA-002</x:v>
      </x:c>
      <x:c r="C16" s="30" t="str">
        <x:v>4</x:v>
      </x:c>
      <x:c r="D16" s="30" t="str">
        <x:v>Context</x:v>
      </x:c>
      <x:c r="E16" s="30" t="str">
        <x:v>Environmental conditions</x:v>
      </x:c>
      <x:c r="F16" s="30" t="str">
        <x:v>Environmental conditions that can affect or be affected by the organization are considered where relevant.</x:v>
      </x:c>
      <x:c r="G16" s="30" t="str">
        <x:v>Not Assessed</x:v>
      </x:c>
      <x:c r="H16" s="30" t="str"/>
      <x:c r="I16" s="30" t="str"/>
      <x:c r="J16" s="30" t="str"/>
      <x:c r="K16" s="30" t="str"/>
      <x:c r="L16" s="30" t="str"/>
      <x:c r="M16" s="30" t="str"/>
      <x:c r="N16" s="57"/>
      <x:c r="O16" s="30" t="str"/>
      <x:c r="P16" s="30" t="str"/>
    </x:row>
    <x:row r="17">
      <x:c r="A17" s="30" t="str"/>
      <x:c r="B17" s="30" t="str">
        <x:v>EMS-GA-003</x:v>
      </x:c>
      <x:c r="C17" s="30" t="str">
        <x:v>4</x:v>
      </x:c>
      <x:c r="D17" s="30" t="str">
        <x:v>Context</x:v>
      </x:c>
      <x:c r="E17" s="30" t="str">
        <x:v>Interested parties</x:v>
      </x:c>
      <x:c r="F17" s="30" t="str">
        <x:v>Relevant interested parties and their environmental needs/expectations are identified and reviewed.</x:v>
      </x:c>
      <x:c r="G17" s="30" t="str">
        <x:v>Not Assessed</x:v>
      </x:c>
      <x:c r="H17" s="30" t="str"/>
      <x:c r="I17" s="30" t="str"/>
      <x:c r="J17" s="30" t="str"/>
      <x:c r="K17" s="30" t="str"/>
      <x:c r="L17" s="30" t="str"/>
      <x:c r="M17" s="30" t="str"/>
      <x:c r="N17" s="57"/>
      <x:c r="O17" s="30" t="str"/>
      <x:c r="P17" s="30" t="str"/>
    </x:row>
    <x:row r="18">
      <x:c r="A18" s="30" t="str"/>
      <x:c r="B18" s="30" t="str">
        <x:v>EMS-GA-004</x:v>
      </x:c>
      <x:c r="C18" s="30" t="str">
        <x:v>4</x:v>
      </x:c>
      <x:c r="D18" s="30" t="str">
        <x:v>Context</x:v>
      </x:c>
      <x:c r="E18" s="30" t="str">
        <x:v>Compliance-related expectations</x:v>
      </x:c>
      <x:c r="F18" s="30" t="str">
        <x:v>Applicable stakeholder expectations that become compliance obligations are recognized and controlled.</x:v>
      </x:c>
      <x:c r="G18" s="30" t="str">
        <x:v>Not Assessed</x:v>
      </x:c>
      <x:c r="H18" s="30" t="str"/>
      <x:c r="I18" s="30" t="str"/>
      <x:c r="J18" s="30" t="str"/>
      <x:c r="K18" s="30" t="str"/>
      <x:c r="L18" s="30" t="str"/>
      <x:c r="M18" s="30" t="str"/>
      <x:c r="N18" s="57"/>
      <x:c r="O18" s="30" t="str"/>
      <x:c r="P18" s="30" t="str"/>
    </x:row>
    <x:row r="19">
      <x:c r="A19" s="30" t="str"/>
      <x:c r="B19" s="30" t="str">
        <x:v>EMS-GA-005</x:v>
      </x:c>
      <x:c r="C19" s="30" t="str">
        <x:v>4</x:v>
      </x:c>
      <x:c r="D19" s="30" t="str">
        <x:v>Context</x:v>
      </x:c>
      <x:c r="E19" s="30" t="str">
        <x:v>EMS scope</x:v>
      </x:c>
      <x:c r="F19" s="30" t="str">
        <x:v>EMS boundaries, sites, activities, products/services and interfaces are defined and maintained.</x:v>
      </x:c>
      <x:c r="G19" s="30" t="str">
        <x:v>Not Assessed</x:v>
      </x:c>
      <x:c r="H19" s="30" t="str"/>
      <x:c r="I19" s="30" t="str"/>
      <x:c r="J19" s="30" t="str"/>
      <x:c r="K19" s="30" t="str"/>
      <x:c r="L19" s="30" t="str"/>
      <x:c r="M19" s="30" t="str"/>
      <x:c r="N19" s="57"/>
      <x:c r="O19" s="30" t="str"/>
      <x:c r="P19" s="30" t="str"/>
    </x:row>
    <x:row r="20">
      <x:c r="A20" s="30" t="str"/>
      <x:c r="B20" s="30" t="str">
        <x:v>EMS-GA-006</x:v>
      </x:c>
      <x:c r="C20" s="30" t="str">
        <x:v>4</x:v>
      </x:c>
      <x:c r="D20" s="30" t="str">
        <x:v>Context</x:v>
      </x:c>
      <x:c r="E20" s="30" t="str">
        <x:v>EMS processes</x:v>
      </x:c>
      <x:c r="F20" s="30" t="str">
        <x:v>EMS processes, responsibilities, interactions and evidence are established and integrated.</x:v>
      </x:c>
      <x:c r="G20" s="30" t="str">
        <x:v>Not Assessed</x:v>
      </x:c>
      <x:c r="H20" s="30" t="str"/>
      <x:c r="I20" s="30" t="str"/>
      <x:c r="J20" s="30" t="str"/>
      <x:c r="K20" s="30" t="str"/>
      <x:c r="L20" s="30" t="str"/>
      <x:c r="M20" s="30" t="str"/>
      <x:c r="N20" s="57"/>
      <x:c r="O20" s="30" t="str"/>
      <x:c r="P20" s="30" t="str"/>
    </x:row>
    <x:row r="21">
      <x:c r="A21" s="30" t="str"/>
      <x:c r="B21" s="30" t="str">
        <x:v>EMS-GA-007</x:v>
      </x:c>
      <x:c r="C21" s="30" t="str">
        <x:v>5</x:v>
      </x:c>
      <x:c r="D21" s="30" t="str">
        <x:v>Leadership</x:v>
      </x:c>
      <x:c r="E21" s="30" t="str">
        <x:v>Leadership accountability</x:v>
      </x:c>
      <x:c r="F21" s="30" t="str">
        <x:v>Top management demonstrates accountability for EMS effectiveness and integration into business processes.</x:v>
      </x:c>
      <x:c r="G21" s="30" t="str">
        <x:v>Not Assessed</x:v>
      </x:c>
      <x:c r="H21" s="30" t="str"/>
      <x:c r="I21" s="30" t="str"/>
      <x:c r="J21" s="30" t="str"/>
      <x:c r="K21" s="30" t="str"/>
      <x:c r="L21" s="30" t="str"/>
      <x:c r="M21" s="30" t="str"/>
      <x:c r="N21" s="57"/>
      <x:c r="O21" s="30" t="str"/>
      <x:c r="P21" s="30" t="str"/>
    </x:row>
    <x:row r="22">
      <x:c r="A22" s="30" t="str"/>
      <x:c r="B22" s="30" t="str">
        <x:v>EMS-GA-008</x:v>
      </x:c>
      <x:c r="C22" s="30" t="str">
        <x:v>5</x:v>
      </x:c>
      <x:c r="D22" s="30" t="str">
        <x:v>Leadership</x:v>
      </x:c>
      <x:c r="E22" s="30" t="str">
        <x:v>Environmental policy</x:v>
      </x:c>
      <x:c r="F22" s="30" t="str">
        <x:v>The policy provides appropriate direction and is communicated and maintained.</x:v>
      </x:c>
      <x:c r="G22" s="30" t="str">
        <x:v>Not Assessed</x:v>
      </x:c>
      <x:c r="H22" s="30" t="str"/>
      <x:c r="I22" s="30" t="str"/>
      <x:c r="J22" s="30" t="str"/>
      <x:c r="K22" s="30" t="str"/>
      <x:c r="L22" s="30" t="str"/>
      <x:c r="M22" s="30" t="str"/>
      <x:c r="N22" s="57"/>
      <x:c r="O22" s="30" t="str"/>
      <x:c r="P22" s="30" t="str"/>
    </x:row>
    <x:row r="23">
      <x:c r="A23" s="30" t="str"/>
      <x:c r="B23" s="30" t="str">
        <x:v>EMS-GA-009</x:v>
      </x:c>
      <x:c r="C23" s="30" t="str">
        <x:v>5</x:v>
      </x:c>
      <x:c r="D23" s="30" t="str">
        <x:v>Leadership</x:v>
      </x:c>
      <x:c r="E23" s="30" t="str">
        <x:v>Protection commitments</x:v>
      </x:c>
      <x:c r="F23" s="30" t="str">
        <x:v>Policy and decisions support prevention of pollution and other relevant environmental protection commitments.</x:v>
      </x:c>
      <x:c r="G23" s="30" t="str">
        <x:v>Not Assessed</x:v>
      </x:c>
      <x:c r="H23" s="30" t="str"/>
      <x:c r="I23" s="30" t="str"/>
      <x:c r="J23" s="30" t="str"/>
      <x:c r="K23" s="30" t="str"/>
      <x:c r="L23" s="30" t="str"/>
      <x:c r="M23" s="30" t="str"/>
      <x:c r="N23" s="57"/>
      <x:c r="O23" s="30" t="str"/>
      <x:c r="P23" s="30" t="str"/>
    </x:row>
    <x:row r="24">
      <x:c r="A24" s="30" t="str"/>
      <x:c r="B24" s="30" t="str">
        <x:v>EMS-GA-010</x:v>
      </x:c>
      <x:c r="C24" s="30" t="str">
        <x:v>5</x:v>
      </x:c>
      <x:c r="D24" s="30" t="str">
        <x:v>Leadership</x:v>
      </x:c>
      <x:c r="E24" s="30" t="str">
        <x:v>Roles and authorities</x:v>
      </x:c>
      <x:c r="F24" s="30" t="str">
        <x:v>Environmental responsibilities and authorities are assigned and understood.</x:v>
      </x:c>
      <x:c r="G24" s="30" t="str">
        <x:v>Not Assessed</x:v>
      </x:c>
      <x:c r="H24" s="30" t="str"/>
      <x:c r="I24" s="30" t="str"/>
      <x:c r="J24" s="30" t="str"/>
      <x:c r="K24" s="30" t="str"/>
      <x:c r="L24" s="30" t="str"/>
      <x:c r="M24" s="30" t="str"/>
      <x:c r="N24" s="57"/>
      <x:c r="O24" s="30" t="str"/>
      <x:c r="P24" s="30" t="str"/>
    </x:row>
    <x:row r="25">
      <x:c r="A25" s="30" t="str"/>
      <x:c r="B25" s="30" t="str">
        <x:v>EMS-GA-011</x:v>
      </x:c>
      <x:c r="C25" s="30" t="str">
        <x:v>6</x:v>
      </x:c>
      <x:c r="D25" s="30" t="str">
        <x:v>Planning</x:v>
      </x:c>
      <x:c r="E25" s="30" t="str">
        <x:v>Risk and opportunity process</x:v>
      </x:c>
      <x:c r="F25" s="30" t="str">
        <x:v>EMS risks/opportunities affecting intended outcomes are identified and addressed.</x:v>
      </x:c>
      <x:c r="G25" s="30" t="str">
        <x:v>Not Assessed</x:v>
      </x:c>
      <x:c r="H25" s="30" t="str"/>
      <x:c r="I25" s="30" t="str"/>
      <x:c r="J25" s="30" t="str"/>
      <x:c r="K25" s="30" t="str"/>
      <x:c r="L25" s="30" t="str"/>
      <x:c r="M25" s="30" t="str"/>
      <x:c r="N25" s="57"/>
      <x:c r="O25" s="30" t="str"/>
      <x:c r="P25" s="30" t="str"/>
    </x:row>
    <x:row r="26">
      <x:c r="A26" s="30" t="str"/>
      <x:c r="B26" s="30" t="str">
        <x:v>EMS-GA-012</x:v>
      </x:c>
      <x:c r="C26" s="30" t="str">
        <x:v>6</x:v>
      </x:c>
      <x:c r="D26" s="30" t="str">
        <x:v>Planning</x:v>
      </x:c>
      <x:c r="E26" s="30" t="str">
        <x:v>Environmental aspects</x:v>
      </x:c>
      <x:c r="F26" s="30" t="str">
        <x:v>A systematic process identifies environmental aspects of activities, products and services.</x:v>
      </x:c>
      <x:c r="G26" s="30" t="str">
        <x:v>Not Assessed</x:v>
      </x:c>
      <x:c r="H26" s="30" t="str"/>
      <x:c r="I26" s="30" t="str"/>
      <x:c r="J26" s="30" t="str"/>
      <x:c r="K26" s="30" t="str"/>
      <x:c r="L26" s="30" t="str"/>
      <x:c r="M26" s="30" t="str"/>
      <x:c r="N26" s="57"/>
      <x:c r="O26" s="30" t="str"/>
      <x:c r="P26" s="30" t="str"/>
    </x:row>
    <x:row r="27">
      <x:c r="A27" s="30" t="str"/>
      <x:c r="B27" s="30" t="str">
        <x:v>EMS-GA-013</x:v>
      </x:c>
      <x:c r="C27" s="30" t="str">
        <x:v>6</x:v>
      </x:c>
      <x:c r="D27" s="30" t="str">
        <x:v>Planning</x:v>
      </x:c>
      <x:c r="E27" s="30" t="str">
        <x:v>Life-cycle perspective</x:v>
      </x:c>
      <x:c r="F27" s="30" t="str">
        <x:v>Upstream and downstream stages are considered to the extent the organization can control or influence them.</x:v>
      </x:c>
      <x:c r="G27" s="30" t="str">
        <x:v>Not Assessed</x:v>
      </x:c>
      <x:c r="H27" s="30" t="str"/>
      <x:c r="I27" s="30" t="str"/>
      <x:c r="J27" s="30" t="str"/>
      <x:c r="K27" s="30" t="str"/>
      <x:c r="L27" s="30" t="str"/>
      <x:c r="M27" s="30" t="str"/>
      <x:c r="N27" s="57"/>
      <x:c r="O27" s="30" t="str"/>
      <x:c r="P27" s="30" t="str"/>
    </x:row>
    <x:row r="28">
      <x:c r="A28" s="30" t="str"/>
      <x:c r="B28" s="30" t="str">
        <x:v>EMS-GA-014</x:v>
      </x:c>
      <x:c r="C28" s="30" t="str">
        <x:v>6</x:v>
      </x:c>
      <x:c r="D28" s="30" t="str">
        <x:v>Planning</x:v>
      </x:c>
      <x:c r="E28" s="30" t="str">
        <x:v>Abnormal / emergency aspects</x:v>
      </x:c>
      <x:c r="F28" s="30" t="str">
        <x:v>Normal, abnormal and reasonably foreseeable emergency conditions are considered in aspect identification.</x:v>
      </x:c>
      <x:c r="G28" s="30" t="str">
        <x:v>Not Assessed</x:v>
      </x:c>
      <x:c r="H28" s="30" t="str"/>
      <x:c r="I28" s="30" t="str"/>
      <x:c r="J28" s="30" t="str"/>
      <x:c r="K28" s="30" t="str"/>
      <x:c r="L28" s="30" t="str"/>
      <x:c r="M28" s="30" t="str"/>
      <x:c r="N28" s="57"/>
      <x:c r="O28" s="30" t="str"/>
      <x:c r="P28" s="30" t="str"/>
    </x:row>
    <x:row r="29">
      <x:c r="A29" s="30" t="str"/>
      <x:c r="B29" s="30" t="str">
        <x:v>EMS-GA-015</x:v>
      </x:c>
      <x:c r="C29" s="30" t="str">
        <x:v>6</x:v>
      </x:c>
      <x:c r="D29" s="30" t="str">
        <x:v>Planning</x:v>
      </x:c>
      <x:c r="E29" s="30" t="str">
        <x:v>Aspect significance</x:v>
      </x:c>
      <x:c r="F29" s="30" t="str">
        <x:v>Significance criteria are defined and consistently applied.</x:v>
      </x:c>
      <x:c r="G29" s="30" t="str">
        <x:v>Not Assessed</x:v>
      </x:c>
      <x:c r="H29" s="30" t="str"/>
      <x:c r="I29" s="30" t="str"/>
      <x:c r="J29" s="30" t="str"/>
      <x:c r="K29" s="30" t="str"/>
      <x:c r="L29" s="30" t="str"/>
      <x:c r="M29" s="30" t="str"/>
      <x:c r="N29" s="57"/>
      <x:c r="O29" s="30" t="str"/>
      <x:c r="P29" s="30" t="str"/>
    </x:row>
    <x:row r="30">
      <x:c r="A30" s="30" t="str"/>
      <x:c r="B30" s="30" t="str">
        <x:v>EMS-GA-016</x:v>
      </x:c>
      <x:c r="C30" s="30" t="str">
        <x:v>6</x:v>
      </x:c>
      <x:c r="D30" s="30" t="str">
        <x:v>Planning</x:v>
      </x:c>
      <x:c r="E30" s="30" t="str">
        <x:v>Significant aspects</x:v>
      </x:c>
      <x:c r="F30" s="30" t="str">
        <x:v>Significant environmental aspects are identified and communicated to relevant functions.</x:v>
      </x:c>
      <x:c r="G30" s="30" t="str">
        <x:v>Not Assessed</x:v>
      </x:c>
      <x:c r="H30" s="30" t="str"/>
      <x:c r="I30" s="30" t="str"/>
      <x:c r="J30" s="30" t="str"/>
      <x:c r="K30" s="30" t="str"/>
      <x:c r="L30" s="30" t="str"/>
      <x:c r="M30" s="30" t="str"/>
      <x:c r="N30" s="57"/>
      <x:c r="O30" s="30" t="str"/>
      <x:c r="P30" s="30" t="str"/>
    </x:row>
    <x:row r="31">
      <x:c r="A31" s="30" t="str"/>
      <x:c r="B31" s="30" t="str">
        <x:v>EMS-GA-017</x:v>
      </x:c>
      <x:c r="C31" s="30" t="str">
        <x:v>6</x:v>
      </x:c>
      <x:c r="D31" s="30" t="str">
        <x:v>Planning</x:v>
      </x:c>
      <x:c r="E31" s="30" t="str">
        <x:v>Compliance obligations</x:v>
      </x:c>
      <x:c r="F31" s="30" t="str">
        <x:v>Applicable legal and other environmental requirements are identified, accessible and updated.</x:v>
      </x:c>
      <x:c r="G31" s="30" t="str">
        <x:v>Not Assessed</x:v>
      </x:c>
      <x:c r="H31" s="30" t="str"/>
      <x:c r="I31" s="30" t="str"/>
      <x:c r="J31" s="30" t="str"/>
      <x:c r="K31" s="30" t="str"/>
      <x:c r="L31" s="30" t="str"/>
      <x:c r="M31" s="30" t="str"/>
      <x:c r="N31" s="57"/>
      <x:c r="O31" s="30" t="str"/>
      <x:c r="P31" s="30" t="str"/>
    </x:row>
    <x:row r="32">
      <x:c r="A32" s="30" t="str"/>
      <x:c r="B32" s="30" t="str">
        <x:v>EMS-GA-018</x:v>
      </x:c>
      <x:c r="C32" s="30" t="str">
        <x:v>6</x:v>
      </x:c>
      <x:c r="D32" s="30" t="str">
        <x:v>Planning</x:v>
      </x:c>
      <x:c r="E32" s="30" t="str">
        <x:v>Obligation integration</x:v>
      </x:c>
      <x:c r="F32" s="30" t="str">
        <x:v>Compliance obligations are reflected in risks, controls, objectives and evaluation activities.</x:v>
      </x:c>
      <x:c r="G32" s="30" t="str">
        <x:v>Not Assessed</x:v>
      </x:c>
      <x:c r="H32" s="30" t="str"/>
      <x:c r="I32" s="30" t="str"/>
      <x:c r="J32" s="30" t="str"/>
      <x:c r="K32" s="30" t="str"/>
      <x:c r="L32" s="30" t="str"/>
      <x:c r="M32" s="30" t="str"/>
      <x:c r="N32" s="57"/>
      <x:c r="O32" s="30" t="str"/>
      <x:c r="P32" s="30" t="str"/>
    </x:row>
    <x:row r="33">
      <x:c r="A33" s="30" t="str"/>
      <x:c r="B33" s="30" t="str">
        <x:v>EMS-GA-019</x:v>
      </x:c>
      <x:c r="C33" s="30" t="str">
        <x:v>6</x:v>
      </x:c>
      <x:c r="D33" s="30" t="str">
        <x:v>Planning</x:v>
      </x:c>
      <x:c r="E33" s="30" t="str">
        <x:v>Environmental objectives</x:v>
      </x:c>
      <x:c r="F33" s="30" t="str">
        <x:v>Measurable environmental objectives are established where practicable and aligned with significant issues.</x:v>
      </x:c>
      <x:c r="G33" s="30" t="str">
        <x:v>Not Assessed</x:v>
      </x:c>
      <x:c r="H33" s="30" t="str"/>
      <x:c r="I33" s="30" t="str"/>
      <x:c r="J33" s="30" t="str"/>
      <x:c r="K33" s="30" t="str"/>
      <x:c r="L33" s="30" t="str"/>
      <x:c r="M33" s="30" t="str"/>
      <x:c r="N33" s="57"/>
      <x:c r="O33" s="30" t="str"/>
      <x:c r="P33" s="30" t="str"/>
    </x:row>
    <x:row r="34">
      <x:c r="A34" s="30" t="str"/>
      <x:c r="B34" s="30" t="str">
        <x:v>EMS-GA-020</x:v>
      </x:c>
      <x:c r="C34" s="30" t="str">
        <x:v>6</x:v>
      </x:c>
      <x:c r="D34" s="30" t="str">
        <x:v>Planning</x:v>
      </x:c>
      <x:c r="E34" s="30" t="str">
        <x:v>Objective planning</x:v>
      </x:c>
      <x:c r="F34" s="30" t="str">
        <x:v>Plans define actions, resources, responsibility, timing and evaluation methods.</x:v>
      </x:c>
      <x:c r="G34" s="30" t="str">
        <x:v>Not Assessed</x:v>
      </x:c>
      <x:c r="H34" s="30" t="str"/>
      <x:c r="I34" s="30" t="str"/>
      <x:c r="J34" s="30" t="str"/>
      <x:c r="K34" s="30" t="str"/>
      <x:c r="L34" s="30" t="str"/>
      <x:c r="M34" s="30" t="str"/>
      <x:c r="N34" s="57"/>
      <x:c r="O34" s="30" t="str"/>
      <x:c r="P34" s="30" t="str"/>
    </x:row>
    <x:row r="35">
      <x:c r="A35" s="30" t="str"/>
      <x:c r="B35" s="30" t="str">
        <x:v>EMS-GA-021</x:v>
      </x:c>
      <x:c r="C35" s="30" t="str">
        <x:v>6</x:v>
      </x:c>
      <x:c r="D35" s="30" t="str">
        <x:v>Planning</x:v>
      </x:c>
      <x:c r="E35" s="30" t="str">
        <x:v>Planning changes</x:v>
      </x:c>
      <x:c r="F35" s="30" t="str">
        <x:v>EMS-related changes are planned considering purpose, consequences, resources and system integrity.</x:v>
      </x:c>
      <x:c r="G35" s="30" t="str">
        <x:v>Not Assessed</x:v>
      </x:c>
      <x:c r="H35" s="30" t="str"/>
      <x:c r="I35" s="30" t="str"/>
      <x:c r="J35" s="30" t="str"/>
      <x:c r="K35" s="30" t="str"/>
      <x:c r="L35" s="30" t="str"/>
      <x:c r="M35" s="30" t="str"/>
      <x:c r="N35" s="57"/>
      <x:c r="O35" s="30" t="str"/>
      <x:c r="P35" s="30" t="str"/>
    </x:row>
    <x:row r="36">
      <x:c r="A36" s="30" t="str"/>
      <x:c r="B36" s="30" t="str">
        <x:v>EMS-GA-022</x:v>
      </x:c>
      <x:c r="C36" s="30" t="str">
        <x:v>7</x:v>
      </x:c>
      <x:c r="D36" s="30" t="str">
        <x:v>Support</x:v>
      </x:c>
      <x:c r="E36" s="30" t="str">
        <x:v>Resources</x:v>
      </x:c>
      <x:c r="F36" s="30" t="str">
        <x:v>Resources needed to implement, maintain and improve the EMS are provided.</x:v>
      </x:c>
      <x:c r="G36" s="30" t="str">
        <x:v>Not Assessed</x:v>
      </x:c>
      <x:c r="H36" s="30" t="str"/>
      <x:c r="I36" s="30" t="str"/>
      <x:c r="J36" s="30" t="str"/>
      <x:c r="K36" s="30" t="str"/>
      <x:c r="L36" s="30" t="str"/>
      <x:c r="M36" s="30" t="str"/>
      <x:c r="N36" s="57"/>
      <x:c r="O36" s="30" t="str"/>
      <x:c r="P36" s="30" t="str"/>
    </x:row>
    <x:row r="37">
      <x:c r="A37" s="30" t="str"/>
      <x:c r="B37" s="30" t="str">
        <x:v>EMS-GA-023</x:v>
      </x:c>
      <x:c r="C37" s="30" t="str">
        <x:v>7</x:v>
      </x:c>
      <x:c r="D37" s="30" t="str">
        <x:v>Support</x:v>
      </x:c>
      <x:c r="E37" s="30" t="str">
        <x:v>Competence</x:v>
      </x:c>
      <x:c r="F37" s="30" t="str">
        <x:v>Competence needs are defined and evidence supports capability for environmental responsibilities.</x:v>
      </x:c>
      <x:c r="G37" s="30" t="str">
        <x:v>Not Assessed</x:v>
      </x:c>
      <x:c r="H37" s="30" t="str"/>
      <x:c r="I37" s="30" t="str"/>
      <x:c r="J37" s="30" t="str"/>
      <x:c r="K37" s="30" t="str"/>
      <x:c r="L37" s="30" t="str"/>
      <x:c r="M37" s="30" t="str"/>
      <x:c r="N37" s="57"/>
      <x:c r="O37" s="30" t="str"/>
      <x:c r="P37" s="30" t="str"/>
    </x:row>
    <x:row r="38">
      <x:c r="A38" s="30" t="str"/>
      <x:c r="B38" s="30" t="str">
        <x:v>EMS-GA-024</x:v>
      </x:c>
      <x:c r="C38" s="30" t="str">
        <x:v>7</x:v>
      </x:c>
      <x:c r="D38" s="30" t="str">
        <x:v>Support</x:v>
      </x:c>
      <x:c r="E38" s="30" t="str">
        <x:v>Awareness</x:v>
      </x:c>
      <x:c r="F38" s="30" t="str">
        <x:v>Relevant personnel understand policy, significant aspects, impacts and consequences of deviation.</x:v>
      </x:c>
      <x:c r="G38" s="30" t="str">
        <x:v>Not Assessed</x:v>
      </x:c>
      <x:c r="H38" s="30" t="str"/>
      <x:c r="I38" s="30" t="str"/>
      <x:c r="J38" s="30" t="str"/>
      <x:c r="K38" s="30" t="str"/>
      <x:c r="L38" s="30" t="str"/>
      <x:c r="M38" s="30" t="str"/>
      <x:c r="N38" s="57"/>
      <x:c r="O38" s="30" t="str"/>
      <x:c r="P38" s="30" t="str"/>
    </x:row>
    <x:row r="39">
      <x:c r="A39" s="30" t="str"/>
      <x:c r="B39" s="30" t="str">
        <x:v>EMS-GA-025</x:v>
      </x:c>
      <x:c r="C39" s="30" t="str">
        <x:v>7</x:v>
      </x:c>
      <x:c r="D39" s="30" t="str">
        <x:v>Support</x:v>
      </x:c>
      <x:c r="E39" s="30" t="str">
        <x:v>Internal communication</x:v>
      </x:c>
      <x:c r="F39" s="30" t="str">
        <x:v>Environmental communication requirements, responsibilities and methods are defined.</x:v>
      </x:c>
      <x:c r="G39" s="30" t="str">
        <x:v>Not Assessed</x:v>
      </x:c>
      <x:c r="H39" s="30" t="str"/>
      <x:c r="I39" s="30" t="str"/>
      <x:c r="J39" s="30" t="str"/>
      <x:c r="K39" s="30" t="str"/>
      <x:c r="L39" s="30" t="str"/>
      <x:c r="M39" s="30" t="str"/>
      <x:c r="N39" s="57"/>
      <x:c r="O39" s="30" t="str"/>
      <x:c r="P39" s="30" t="str"/>
    </x:row>
    <x:row r="40">
      <x:c r="A40" s="30" t="str"/>
      <x:c r="B40" s="30" t="str">
        <x:v>EMS-GA-026</x:v>
      </x:c>
      <x:c r="C40" s="30" t="str">
        <x:v>7</x:v>
      </x:c>
      <x:c r="D40" s="30" t="str">
        <x:v>Support</x:v>
      </x:c>
      <x:c r="E40" s="30" t="str">
        <x:v>External communication</x:v>
      </x:c>
      <x:c r="F40" s="30" t="str">
        <x:v>External communications are consistent, reliable and aligned with compliance obligations.</x:v>
      </x:c>
      <x:c r="G40" s="30" t="str">
        <x:v>Not Assessed</x:v>
      </x:c>
      <x:c r="H40" s="30" t="str"/>
      <x:c r="I40" s="30" t="str"/>
      <x:c r="J40" s="30" t="str"/>
      <x:c r="K40" s="30" t="str"/>
      <x:c r="L40" s="30" t="str"/>
      <x:c r="M40" s="30" t="str"/>
      <x:c r="N40" s="57"/>
      <x:c r="O40" s="30" t="str"/>
      <x:c r="P40" s="30" t="str"/>
    </x:row>
    <x:row r="41">
      <x:c r="A41" s="30" t="str"/>
      <x:c r="B41" s="30" t="str">
        <x:v>EMS-GA-027</x:v>
      </x:c>
      <x:c r="C41" s="30" t="str">
        <x:v>7</x:v>
      </x:c>
      <x:c r="D41" s="30" t="str">
        <x:v>Support</x:v>
      </x:c>
      <x:c r="E41" s="30" t="str">
        <x:v>Documented information</x:v>
      </x:c>
      <x:c r="F41" s="30" t="str">
        <x:v>EMS documents and records are controlled, available, protected and retained as needed.</x:v>
      </x:c>
      <x:c r="G41" s="30" t="str">
        <x:v>Not Assessed</x:v>
      </x:c>
      <x:c r="H41" s="30" t="str"/>
      <x:c r="I41" s="30" t="str"/>
      <x:c r="J41" s="30" t="str"/>
      <x:c r="K41" s="30" t="str"/>
      <x:c r="L41" s="30" t="str"/>
      <x:c r="M41" s="30" t="str"/>
      <x:c r="N41" s="57"/>
      <x:c r="O41" s="30" t="str"/>
      <x:c r="P41" s="30" t="str"/>
    </x:row>
    <x:row r="42">
      <x:c r="A42" s="30" t="str"/>
      <x:c r="B42" s="30" t="str">
        <x:v>EMS-GA-028</x:v>
      </x:c>
      <x:c r="C42" s="30" t="str">
        <x:v>8</x:v>
      </x:c>
      <x:c r="D42" s="30" t="str">
        <x:v>Operation</x:v>
      </x:c>
      <x:c r="E42" s="30" t="str">
        <x:v>Operational planning</x:v>
      </x:c>
      <x:c r="F42" s="30" t="str">
        <x:v>Operating criteria and controls are established for significant aspects, risks and obligations.</x:v>
      </x:c>
      <x:c r="G42" s="30" t="str">
        <x:v>Not Assessed</x:v>
      </x:c>
      <x:c r="H42" s="30" t="str"/>
      <x:c r="I42" s="30" t="str"/>
      <x:c r="J42" s="30" t="str"/>
      <x:c r="K42" s="30" t="str"/>
      <x:c r="L42" s="30" t="str"/>
      <x:c r="M42" s="30" t="str"/>
      <x:c r="N42" s="57"/>
      <x:c r="O42" s="30" t="str"/>
      <x:c r="P42" s="30" t="str"/>
    </x:row>
    <x:row r="43">
      <x:c r="A43" s="30" t="str"/>
      <x:c r="B43" s="30" t="str">
        <x:v>EMS-GA-029</x:v>
      </x:c>
      <x:c r="C43" s="30" t="str">
        <x:v>8</x:v>
      </x:c>
      <x:c r="D43" s="30" t="str">
        <x:v>Operation</x:v>
      </x:c>
      <x:c r="E43" s="30" t="str">
        <x:v>Process control</x:v>
      </x:c>
      <x:c r="F43" s="30" t="str">
        <x:v>Controls are implemented and maintained for relevant operations and support processes.</x:v>
      </x:c>
      <x:c r="G43" s="30" t="str">
        <x:v>Not Assessed</x:v>
      </x:c>
      <x:c r="H43" s="30" t="str"/>
      <x:c r="I43" s="30" t="str"/>
      <x:c r="J43" s="30" t="str"/>
      <x:c r="K43" s="30" t="str"/>
      <x:c r="L43" s="30" t="str"/>
      <x:c r="M43" s="30" t="str"/>
      <x:c r="N43" s="57"/>
      <x:c r="O43" s="30" t="str"/>
      <x:c r="P43" s="30" t="str"/>
    </x:row>
    <x:row r="44">
      <x:c r="A44" s="30" t="str"/>
      <x:c r="B44" s="30" t="str">
        <x:v>EMS-GA-030</x:v>
      </x:c>
      <x:c r="C44" s="30" t="str">
        <x:v>8</x:v>
      </x:c>
      <x:c r="D44" s="30" t="str">
        <x:v>Operation</x:v>
      </x:c>
      <x:c r="E44" s="30" t="str">
        <x:v>Outsourced / external processes</x:v>
      </x:c>
      <x:c r="F44" s="30" t="str">
        <x:v>Environmental requirements for externally provided processes/products/services are controlled to the extent appropriate.</x:v>
      </x:c>
      <x:c r="G44" s="30" t="str">
        <x:v>Not Assessed</x:v>
      </x:c>
      <x:c r="H44" s="30" t="str"/>
      <x:c r="I44" s="30" t="str"/>
      <x:c r="J44" s="30" t="str"/>
      <x:c r="K44" s="30" t="str"/>
      <x:c r="L44" s="30" t="str"/>
      <x:c r="M44" s="30" t="str"/>
      <x:c r="N44" s="57"/>
      <x:c r="O44" s="30" t="str"/>
      <x:c r="P44" s="30" t="str"/>
    </x:row>
    <x:row r="45">
      <x:c r="A45" s="30" t="str"/>
      <x:c r="B45" s="30" t="str">
        <x:v>EMS-GA-031</x:v>
      </x:c>
      <x:c r="C45" s="30" t="str">
        <x:v>8</x:v>
      </x:c>
      <x:c r="D45" s="30" t="str">
        <x:v>Operation</x:v>
      </x:c>
      <x:c r="E45" s="30" t="str">
        <x:v>Procurement</x:v>
      </x:c>
      <x:c r="F45" s="30" t="str">
        <x:v>Environmental requirements are considered in procurement and supplier decisions where relevant.</x:v>
      </x:c>
      <x:c r="G45" s="30" t="str">
        <x:v>Not Assessed</x:v>
      </x:c>
      <x:c r="H45" s="30" t="str"/>
      <x:c r="I45" s="30" t="str"/>
      <x:c r="J45" s="30" t="str"/>
      <x:c r="K45" s="30" t="str"/>
      <x:c r="L45" s="30" t="str"/>
      <x:c r="M45" s="30" t="str"/>
      <x:c r="N45" s="57"/>
      <x:c r="O45" s="30" t="str"/>
      <x:c r="P45" s="30" t="str"/>
    </x:row>
    <x:row r="46">
      <x:c r="A46" s="30" t="str"/>
      <x:c r="B46" s="30" t="str">
        <x:v>EMS-GA-032</x:v>
      </x:c>
      <x:c r="C46" s="30" t="str">
        <x:v>8</x:v>
      </x:c>
      <x:c r="D46" s="30" t="str">
        <x:v>Operation</x:v>
      </x:c>
      <x:c r="E46" s="30" t="str">
        <x:v>Design / development influence</x:v>
      </x:c>
      <x:c r="F46" s="30" t="str">
        <x:v>Environmental considerations are addressed in design/development where the organization controls or influences them.</x:v>
      </x:c>
      <x:c r="G46" s="30" t="str">
        <x:v>Not Assessed</x:v>
      </x:c>
      <x:c r="H46" s="30" t="str"/>
      <x:c r="I46" s="30" t="str"/>
      <x:c r="J46" s="30" t="str"/>
      <x:c r="K46" s="30" t="str"/>
      <x:c r="L46" s="30" t="str"/>
      <x:c r="M46" s="30" t="str"/>
      <x:c r="N46" s="57"/>
      <x:c r="O46" s="30" t="str"/>
      <x:c r="P46" s="30" t="str"/>
    </x:row>
    <x:row r="47">
      <x:c r="A47" s="30" t="str"/>
      <x:c r="B47" s="30" t="str">
        <x:v>EMS-GA-033</x:v>
      </x:c>
      <x:c r="C47" s="30" t="str">
        <x:v>8</x:v>
      </x:c>
      <x:c r="D47" s="30" t="str">
        <x:v>Operation</x:v>
      </x:c>
      <x:c r="E47" s="30" t="str">
        <x:v>Customer / user information</x:v>
      </x:c>
      <x:c r="F47" s="30" t="str">
        <x:v>Relevant environmental information is provided for transport, use, end-of-life or disposal where appropriate.</x:v>
      </x:c>
      <x:c r="G47" s="30" t="str">
        <x:v>Not Assessed</x:v>
      </x:c>
      <x:c r="H47" s="30" t="str"/>
      <x:c r="I47" s="30" t="str"/>
      <x:c r="J47" s="30" t="str"/>
      <x:c r="K47" s="30" t="str"/>
      <x:c r="L47" s="30" t="str"/>
      <x:c r="M47" s="30" t="str"/>
      <x:c r="N47" s="57"/>
      <x:c r="O47" s="30" t="str"/>
      <x:c r="P47" s="30" t="str"/>
    </x:row>
    <x:row r="48">
      <x:c r="A48" s="30" t="str"/>
      <x:c r="B48" s="30" t="str">
        <x:v>EMS-GA-034</x:v>
      </x:c>
      <x:c r="C48" s="30" t="str">
        <x:v>8</x:v>
      </x:c>
      <x:c r="D48" s="30" t="str">
        <x:v>Operation</x:v>
      </x:c>
      <x:c r="E48" s="30" t="str">
        <x:v>Operational change</x:v>
      </x:c>
      <x:c r="F48" s="30" t="str">
        <x:v>Environmental aspects/risks are reviewed when operations, materials, equipment or processes change.</x:v>
      </x:c>
      <x:c r="G48" s="30" t="str">
        <x:v>Not Assessed</x:v>
      </x:c>
      <x:c r="H48" s="30" t="str"/>
      <x:c r="I48" s="30" t="str"/>
      <x:c r="J48" s="30" t="str"/>
      <x:c r="K48" s="30" t="str"/>
      <x:c r="L48" s="30" t="str"/>
      <x:c r="M48" s="30" t="str"/>
      <x:c r="N48" s="57"/>
      <x:c r="O48" s="30" t="str"/>
      <x:c r="P48" s="30" t="str"/>
    </x:row>
    <x:row r="49">
      <x:c r="A49" s="30" t="str"/>
      <x:c r="B49" s="30" t="str">
        <x:v>EMS-GA-035</x:v>
      </x:c>
      <x:c r="C49" s="30" t="str">
        <x:v>8</x:v>
      </x:c>
      <x:c r="D49" s="30" t="str">
        <x:v>Operation</x:v>
      </x:c>
      <x:c r="E49" s="30" t="str">
        <x:v>Emergency preparedness</x:v>
      </x:c>
      <x:c r="F49" s="30" t="str">
        <x:v>Potential environmental emergencies are identified and response arrangements are established.</x:v>
      </x:c>
      <x:c r="G49" s="30" t="str">
        <x:v>Not Assessed</x:v>
      </x:c>
      <x:c r="H49" s="30" t="str"/>
      <x:c r="I49" s="30" t="str"/>
      <x:c r="J49" s="30" t="str"/>
      <x:c r="K49" s="30" t="str"/>
      <x:c r="L49" s="30" t="str"/>
      <x:c r="M49" s="30" t="str"/>
      <x:c r="N49" s="57"/>
      <x:c r="O49" s="30" t="str"/>
      <x:c r="P49" s="30" t="str"/>
    </x:row>
    <x:row r="50">
      <x:c r="A50" s="30" t="str"/>
      <x:c r="B50" s="30" t="str">
        <x:v>EMS-GA-036</x:v>
      </x:c>
      <x:c r="C50" s="30" t="str">
        <x:v>8</x:v>
      </x:c>
      <x:c r="D50" s="30" t="str">
        <x:v>Operation</x:v>
      </x:c>
      <x:c r="E50" s="30" t="str">
        <x:v>Emergency testing</x:v>
      </x:c>
      <x:c r="F50" s="30" t="str">
        <x:v>Emergency response arrangements are tested/reviewed where practicable and lessons are addressed.</x:v>
      </x:c>
      <x:c r="G50" s="30" t="str">
        <x:v>Not Assessed</x:v>
      </x:c>
      <x:c r="H50" s="30" t="str"/>
      <x:c r="I50" s="30" t="str"/>
      <x:c r="J50" s="30" t="str"/>
      <x:c r="K50" s="30" t="str"/>
      <x:c r="L50" s="30" t="str"/>
      <x:c r="M50" s="30" t="str"/>
      <x:c r="N50" s="57"/>
      <x:c r="O50" s="30" t="str"/>
      <x:c r="P50" s="30" t="str"/>
    </x:row>
    <x:row r="51">
      <x:c r="A51" s="30" t="str"/>
      <x:c r="B51" s="30" t="str">
        <x:v>EMS-GA-037</x:v>
      </x:c>
      <x:c r="C51" s="30" t="str">
        <x:v>8</x:v>
      </x:c>
      <x:c r="D51" s="30" t="str">
        <x:v>Operation</x:v>
      </x:c>
      <x:c r="E51" s="30" t="str">
        <x:v>Pollution prevention controls</x:v>
      </x:c>
      <x:c r="F51" s="30" t="str">
        <x:v>Controls address credible releases, spills, emissions, discharges or waste risks relevant to the scope.</x:v>
      </x:c>
      <x:c r="G51" s="30" t="str">
        <x:v>Not Assessed</x:v>
      </x:c>
      <x:c r="H51" s="30" t="str"/>
      <x:c r="I51" s="30" t="str"/>
      <x:c r="J51" s="30" t="str"/>
      <x:c r="K51" s="30" t="str"/>
      <x:c r="L51" s="30" t="str"/>
      <x:c r="M51" s="30" t="str"/>
      <x:c r="N51" s="57"/>
      <x:c r="O51" s="30" t="str"/>
      <x:c r="P51" s="30" t="str"/>
    </x:row>
    <x:row r="52">
      <x:c r="A52" s="30" t="str"/>
      <x:c r="B52" s="30" t="str">
        <x:v>EMS-GA-038</x:v>
      </x:c>
      <x:c r="C52" s="30" t="str">
        <x:v>8</x:v>
      </x:c>
      <x:c r="D52" s="30" t="str">
        <x:v>Operation</x:v>
      </x:c>
      <x:c r="E52" s="30" t="str">
        <x:v>Resource / energy controls</x:v>
      </x:c>
      <x:c r="F52" s="30" t="str">
        <x:v>Significant resource, energy or material-use impacts are controlled where relevant.</x:v>
      </x:c>
      <x:c r="G52" s="30" t="str">
        <x:v>Not Assessed</x:v>
      </x:c>
      <x:c r="H52" s="30" t="str"/>
      <x:c r="I52" s="30" t="str"/>
      <x:c r="J52" s="30" t="str"/>
      <x:c r="K52" s="30" t="str"/>
      <x:c r="L52" s="30" t="str"/>
      <x:c r="M52" s="30" t="str"/>
      <x:c r="N52" s="57"/>
      <x:c r="O52" s="30" t="str"/>
      <x:c r="P52" s="30" t="str"/>
    </x:row>
    <x:row r="53">
      <x:c r="A53" s="30" t="str"/>
      <x:c r="B53" s="30" t="str">
        <x:v>EMS-GA-039</x:v>
      </x:c>
      <x:c r="C53" s="30" t="str">
        <x:v>8</x:v>
      </x:c>
      <x:c r="D53" s="30" t="str">
        <x:v>Operation</x:v>
      </x:c>
      <x:c r="E53" s="30" t="str">
        <x:v>Waste controls</x:v>
      </x:c>
      <x:c r="F53" s="30" t="str">
        <x:v>Waste generation, segregation, storage, handling and disposal are controlled where applicable.</x:v>
      </x:c>
      <x:c r="G53" s="30" t="str">
        <x:v>Not Assessed</x:v>
      </x:c>
      <x:c r="H53" s="30" t="str"/>
      <x:c r="I53" s="30" t="str"/>
      <x:c r="J53" s="30" t="str"/>
      <x:c r="K53" s="30" t="str"/>
      <x:c r="L53" s="30" t="str"/>
      <x:c r="M53" s="30" t="str"/>
      <x:c r="N53" s="57"/>
      <x:c r="O53" s="30" t="str"/>
      <x:c r="P53" s="30" t="str"/>
    </x:row>
    <x:row r="54">
      <x:c r="A54" s="30" t="str"/>
      <x:c r="B54" s="30" t="str">
        <x:v>EMS-GA-040</x:v>
      </x:c>
      <x:c r="C54" s="30" t="str">
        <x:v>8</x:v>
      </x:c>
      <x:c r="D54" s="30" t="str">
        <x:v>Operation</x:v>
      </x:c>
      <x:c r="E54" s="30" t="str">
        <x:v>Biodiversity / land / water considerations</x:v>
      </x:c>
      <x:c r="F54" s="30" t="str">
        <x:v>Relevant effects on land, water, ecosystems or biodiversity are addressed where material to the scope.</x:v>
      </x:c>
      <x:c r="G54" s="30" t="str">
        <x:v>Not Assessed</x:v>
      </x:c>
      <x:c r="H54" s="30" t="str"/>
      <x:c r="I54" s="30" t="str"/>
      <x:c r="J54" s="30" t="str"/>
      <x:c r="K54" s="30" t="str"/>
      <x:c r="L54" s="30" t="str"/>
      <x:c r="M54" s="30" t="str"/>
      <x:c r="N54" s="57"/>
      <x:c r="O54" s="30" t="str"/>
      <x:c r="P54" s="30" t="str"/>
    </x:row>
    <x:row r="55">
      <x:c r="A55" s="30" t="str"/>
      <x:c r="B55" s="30" t="str">
        <x:v>EMS-GA-041</x:v>
      </x:c>
      <x:c r="C55" s="30" t="str">
        <x:v>9</x:v>
      </x:c>
      <x:c r="D55" s="30" t="str">
        <x:v>Performance</x:v>
      </x:c>
      <x:c r="E55" s="30" t="str">
        <x:v>Monitoring and measurement</x:v>
      </x:c>
      <x:c r="F55" s="30" t="str">
        <x:v>Environmental performance and relevant controls are monitored/measured using defined methods.</x:v>
      </x:c>
      <x:c r="G55" s="30" t="str">
        <x:v>Not Assessed</x:v>
      </x:c>
      <x:c r="H55" s="30" t="str"/>
      <x:c r="I55" s="30" t="str"/>
      <x:c r="J55" s="30" t="str"/>
      <x:c r="K55" s="30" t="str"/>
      <x:c r="L55" s="30" t="str"/>
      <x:c r="M55" s="30" t="str"/>
      <x:c r="N55" s="57"/>
      <x:c r="O55" s="30" t="str"/>
      <x:c r="P55" s="30" t="str"/>
    </x:row>
    <x:row r="56">
      <x:c r="A56" s="30" t="str"/>
      <x:c r="B56" s="30" t="str">
        <x:v>EMS-GA-042</x:v>
      </x:c>
      <x:c r="C56" s="30" t="str">
        <x:v>9</x:v>
      </x:c>
      <x:c r="D56" s="30" t="str">
        <x:v>Performance</x:v>
      </x:c>
      <x:c r="E56" s="30" t="str">
        <x:v>Monitoring validity</x:v>
      </x:c>
      <x:c r="F56" s="30" t="str">
        <x:v>Measurement equipment/methods are suitable and controlled where data validity matters.</x:v>
      </x:c>
      <x:c r="G56" s="30" t="str">
        <x:v>Not Assessed</x:v>
      </x:c>
      <x:c r="H56" s="30" t="str"/>
      <x:c r="I56" s="30" t="str"/>
      <x:c r="J56" s="30" t="str"/>
      <x:c r="K56" s="30" t="str"/>
      <x:c r="L56" s="30" t="str"/>
      <x:c r="M56" s="30" t="str"/>
      <x:c r="N56" s="57"/>
      <x:c r="O56" s="30" t="str"/>
      <x:c r="P56" s="30" t="str"/>
    </x:row>
    <x:row r="57">
      <x:c r="A57" s="30" t="str"/>
      <x:c r="B57" s="30" t="str">
        <x:v>EMS-GA-043</x:v>
      </x:c>
      <x:c r="C57" s="30" t="str">
        <x:v>9</x:v>
      </x:c>
      <x:c r="D57" s="30" t="str">
        <x:v>Performance</x:v>
      </x:c>
      <x:c r="E57" s="30" t="str">
        <x:v>Performance evaluation</x:v>
      </x:c>
      <x:c r="F57" s="30" t="str">
        <x:v>Environmental data and trends are analyzed and evaluated for performance and improvement.</x:v>
      </x:c>
      <x:c r="G57" s="30" t="str">
        <x:v>Not Assessed</x:v>
      </x:c>
      <x:c r="H57" s="30" t="str"/>
      <x:c r="I57" s="30" t="str"/>
      <x:c r="J57" s="30" t="str"/>
      <x:c r="K57" s="30" t="str"/>
      <x:c r="L57" s="30" t="str"/>
      <x:c r="M57" s="30" t="str"/>
      <x:c r="N57" s="57"/>
      <x:c r="O57" s="30" t="str"/>
      <x:c r="P57" s="30" t="str"/>
    </x:row>
    <x:row r="58">
      <x:c r="A58" s="30" t="str"/>
      <x:c r="B58" s="30" t="str">
        <x:v>EMS-GA-044</x:v>
      </x:c>
      <x:c r="C58" s="30" t="str">
        <x:v>9</x:v>
      </x:c>
      <x:c r="D58" s="30" t="str">
        <x:v>Performance</x:v>
      </x:c>
      <x:c r="E58" s="30" t="str">
        <x:v>Compliance evaluation</x:v>
      </x:c>
      <x:c r="F58" s="30" t="str">
        <x:v>Compliance with applicable obligations is evaluated at planned intervals using objective evidence.</x:v>
      </x:c>
      <x:c r="G58" s="30" t="str">
        <x:v>Not Assessed</x:v>
      </x:c>
      <x:c r="H58" s="30" t="str"/>
      <x:c r="I58" s="30" t="str"/>
      <x:c r="J58" s="30" t="str"/>
      <x:c r="K58" s="30" t="str"/>
      <x:c r="L58" s="30" t="str"/>
      <x:c r="M58" s="30" t="str"/>
      <x:c r="N58" s="57"/>
      <x:c r="O58" s="30" t="str"/>
      <x:c r="P58" s="30" t="str"/>
    </x:row>
    <x:row r="59">
      <x:c r="A59" s="30" t="str"/>
      <x:c r="B59" s="30" t="str">
        <x:v>EMS-GA-045</x:v>
      </x:c>
      <x:c r="C59" s="30" t="str">
        <x:v>9</x:v>
      </x:c>
      <x:c r="D59" s="30" t="str">
        <x:v>Performance</x:v>
      </x:c>
      <x:c r="E59" s="30" t="str">
        <x:v>Internal audit programme</x:v>
      </x:c>
      <x:c r="F59" s="30" t="str">
        <x:v>Audit coverage is planned considering environmental importance, changes and prior results.</x:v>
      </x:c>
      <x:c r="G59" s="30" t="str">
        <x:v>Not Assessed</x:v>
      </x:c>
      <x:c r="H59" s="30" t="str"/>
      <x:c r="I59" s="30" t="str"/>
      <x:c r="J59" s="30" t="str"/>
      <x:c r="K59" s="30" t="str"/>
      <x:c r="L59" s="30" t="str"/>
      <x:c r="M59" s="30" t="str"/>
      <x:c r="N59" s="57"/>
      <x:c r="O59" s="30" t="str"/>
      <x:c r="P59" s="30" t="str"/>
    </x:row>
    <x:row r="60">
      <x:c r="A60" s="30" t="str"/>
      <x:c r="B60" s="30" t="str">
        <x:v>EMS-GA-046</x:v>
      </x:c>
      <x:c r="C60" s="30" t="str">
        <x:v>9</x:v>
      </x:c>
      <x:c r="D60" s="30" t="str">
        <x:v>Performance</x:v>
      </x:c>
      <x:c r="E60" s="30" t="str">
        <x:v>Audit objectivity / competence</x:v>
      </x:c>
      <x:c r="F60" s="30" t="str">
        <x:v>Auditors are sufficiently objective and competent for assigned EMS audits.</x:v>
      </x:c>
      <x:c r="G60" s="30" t="str">
        <x:v>Not Assessed</x:v>
      </x:c>
      <x:c r="H60" s="30" t="str"/>
      <x:c r="I60" s="30" t="str"/>
      <x:c r="J60" s="30" t="str"/>
      <x:c r="K60" s="30" t="str"/>
      <x:c r="L60" s="30" t="str"/>
      <x:c r="M60" s="30" t="str"/>
      <x:c r="N60" s="57"/>
      <x:c r="O60" s="30" t="str"/>
      <x:c r="P60" s="30" t="str"/>
    </x:row>
    <x:row r="61">
      <x:c r="A61" s="30" t="str"/>
      <x:c r="B61" s="30" t="str">
        <x:v>EMS-GA-047</x:v>
      </x:c>
      <x:c r="C61" s="30" t="str">
        <x:v>9</x:v>
      </x:c>
      <x:c r="D61" s="30" t="str">
        <x:v>Performance</x:v>
      </x:c>
      <x:c r="E61" s="30" t="str">
        <x:v>Management review</x:v>
      </x:c>
      <x:c r="F61" s="30" t="str">
        <x:v>Top management reviews EMS suitability, adequacy, effectiveness, changes, performance, compliance, resources and improvement.</x:v>
      </x:c>
      <x:c r="G61" s="30" t="str">
        <x:v>Not Assessed</x:v>
      </x:c>
      <x:c r="H61" s="30" t="str"/>
      <x:c r="I61" s="30" t="str"/>
      <x:c r="J61" s="30" t="str"/>
      <x:c r="K61" s="30" t="str"/>
      <x:c r="L61" s="30" t="str"/>
      <x:c r="M61" s="30" t="str"/>
      <x:c r="N61" s="57"/>
      <x:c r="O61" s="30" t="str"/>
      <x:c r="P61" s="30" t="str"/>
    </x:row>
    <x:row r="62">
      <x:c r="A62" s="30" t="str"/>
      <x:c r="B62" s="30" t="str">
        <x:v>EMS-GA-048</x:v>
      </x:c>
      <x:c r="C62" s="30" t="str">
        <x:v>10</x:v>
      </x:c>
      <x:c r="D62" s="30" t="str">
        <x:v>Improvement</x:v>
      </x:c>
      <x:c r="E62" s="30" t="str">
        <x:v>Incident / nonconformity response</x:v>
      </x:c>
      <x:c r="F62" s="30" t="str">
        <x:v>Environmental incidents/nonconformities are reacted to, contained/corrected and investigated as appropriate.</x:v>
      </x:c>
      <x:c r="G62" s="30" t="str">
        <x:v>Not Assessed</x:v>
      </x:c>
      <x:c r="H62" s="30" t="str"/>
      <x:c r="I62" s="30" t="str"/>
      <x:c r="J62" s="30" t="str"/>
      <x:c r="K62" s="30" t="str"/>
      <x:c r="L62" s="30" t="str"/>
      <x:c r="M62" s="30" t="str"/>
      <x:c r="N62" s="57"/>
      <x:c r="O62" s="30" t="str"/>
      <x:c r="P62" s="30" t="str"/>
    </x:row>
    <x:row r="63">
      <x:c r="A63" s="30" t="str"/>
      <x:c r="B63" s="30" t="str">
        <x:v>EMS-GA-049</x:v>
      </x:c>
      <x:c r="C63" s="30" t="str">
        <x:v>10</x:v>
      </x:c>
      <x:c r="D63" s="30" t="str">
        <x:v>Improvement</x:v>
      </x:c>
      <x:c r="E63" s="30" t="str">
        <x:v>Corrective action</x:v>
      </x:c>
      <x:c r="F63" s="30" t="str">
        <x:v>Causes are evaluated, corrective actions implemented and effectiveness verified.</x:v>
      </x:c>
      <x:c r="G63" s="30" t="str">
        <x:v>Not Assessed</x:v>
      </x:c>
      <x:c r="H63" s="30" t="str"/>
      <x:c r="I63" s="30" t="str"/>
      <x:c r="J63" s="30" t="str"/>
      <x:c r="K63" s="30" t="str"/>
      <x:c r="L63" s="30" t="str"/>
      <x:c r="M63" s="30" t="str"/>
      <x:c r="N63" s="57"/>
      <x:c r="O63" s="30" t="str"/>
      <x:c r="P63" s="30" t="str"/>
    </x:row>
    <x:row r="64">
      <x:c r="A64" s="30" t="str"/>
      <x:c r="B64" s="30" t="str">
        <x:v>EMS-GA-050</x:v>
      </x:c>
      <x:c r="C64" s="30" t="str">
        <x:v>10</x:v>
      </x:c>
      <x:c r="D64" s="30" t="str">
        <x:v>Improvement</x:v>
      </x:c>
      <x:c r="E64" s="30" t="str">
        <x:v>Risk / aspect updates</x:v>
      </x:c>
      <x:c r="F64" s="30" t="str">
        <x:v>Relevant aspects, risks, controls and documented information are updated after material findings or changes.</x:v>
      </x:c>
      <x:c r="G64" s="30" t="str">
        <x:v>Not Assessed</x:v>
      </x:c>
      <x:c r="H64" s="30" t="str"/>
      <x:c r="I64" s="30" t="str"/>
      <x:c r="J64" s="30" t="str"/>
      <x:c r="K64" s="30" t="str"/>
      <x:c r="L64" s="30" t="str"/>
      <x:c r="M64" s="30" t="str"/>
      <x:c r="N64" s="57"/>
      <x:c r="O64" s="30" t="str"/>
      <x:c r="P64" s="30" t="str"/>
    </x:row>
    <x:row r="65">
      <x:c r="A65" s="30" t="str"/>
      <x:c r="B65" s="30" t="str">
        <x:v>EMS-GA-051</x:v>
      </x:c>
      <x:c r="C65" s="30" t="str">
        <x:v>10</x:v>
      </x:c>
      <x:c r="D65" s="30" t="str">
        <x:v>Improvement</x:v>
      </x:c>
      <x:c r="E65" s="30" t="str">
        <x:v>Continual improvement</x:v>
      </x:c>
      <x:c r="F65" s="30" t="str">
        <x:v>The EMS and environmental performance are continually improved based on evidence and changing context.</x:v>
      </x:c>
      <x:c r="G65" s="30" t="str">
        <x:v>Not Assessed</x:v>
      </x:c>
      <x:c r="H65" s="30" t="str"/>
      <x:c r="I65" s="30" t="str"/>
      <x:c r="J65" s="30" t="str"/>
      <x:c r="K65" s="30" t="str"/>
      <x:c r="L65" s="30" t="str"/>
      <x:c r="M65" s="30" t="str"/>
      <x:c r="N65" s="57"/>
      <x:c r="O65" s="30" t="str"/>
      <x:c r="P65" s="30" t="str"/>
    </x:row>
    <x:row r="66">
      <x:c r="A66" s="30" t="str"/>
      <x:c r="B66" s="30" t="str">
        <x:v>EMS-GA-052</x:v>
      </x:c>
      <x:c r="C66" s="30" t="str">
        <x:v>Cross-cutting</x:v>
      </x:c>
      <x:c r="D66" s="30" t="str">
        <x:v>System Integration</x:v>
      </x:c>
      <x:c r="E66" s="30" t="str">
        <x:v>Data credibility</x:v>
      </x:c>
      <x:c r="F66" s="30" t="str">
        <x:v>Environmental data used for decisions is traceable, current and sufficiently reliable.</x:v>
      </x:c>
      <x:c r="G66" s="30" t="str">
        <x:v>Not Assessed</x:v>
      </x:c>
      <x:c r="H66" s="30" t="str"/>
      <x:c r="I66" s="30" t="str"/>
      <x:c r="J66" s="30" t="str"/>
      <x:c r="K66" s="30" t="str"/>
      <x:c r="L66" s="30" t="str"/>
      <x:c r="M66" s="30" t="str"/>
      <x:c r="N66" s="57"/>
      <x:c r="O66" s="30" t="str"/>
      <x:c r="P66" s="30" t="str"/>
    </x:row>
    <x:row r="67">
      <x:c r="A67" s="30" t="str"/>
      <x:c r="B67" s="30" t="str">
        <x:v>EMS-GA-053</x:v>
      </x:c>
      <x:c r="C67" s="30" t="str">
        <x:v>Cross-cutting</x:v>
      </x:c>
      <x:c r="D67" s="30" t="str">
        <x:v>System Integration</x:v>
      </x:c>
      <x:c r="E67" s="30" t="str">
        <x:v>Operational ownership</x:v>
      </x:c>
      <x:c r="F67" s="30" t="str">
        <x:v>Significant environmental controls have clear owners and evidence of routine operation.</x:v>
      </x:c>
      <x:c r="G67" s="30" t="str">
        <x:v>Not Assessed</x:v>
      </x:c>
      <x:c r="H67" s="30" t="str"/>
      <x:c r="I67" s="30" t="str"/>
      <x:c r="J67" s="30" t="str"/>
      <x:c r="K67" s="30" t="str"/>
      <x:c r="L67" s="30" t="str"/>
      <x:c r="M67" s="30" t="str"/>
      <x:c r="N67" s="57"/>
      <x:c r="O67" s="30" t="str"/>
      <x:c r="P67" s="30" t="str"/>
    </x:row>
    <x:row r="68">
      <x:c r="A68" s="30" t="str"/>
      <x:c r="B68" s="30" t="str">
        <x:v>EMS-GA-054</x:v>
      </x:c>
      <x:c r="C68" s="30" t="str">
        <x:v>Cross-cutting</x:v>
      </x:c>
      <x:c r="D68" s="30" t="str">
        <x:v>System Integration</x:v>
      </x:c>
      <x:c r="E68" s="30" t="str">
        <x:v>Integration</x:v>
      </x:c>
      <x:c r="F68" s="30" t="str">
        <x:v>Environmental requirements are embedded in business planning, change, procurement and operational governance where relevant.</x:v>
      </x:c>
      <x:c r="G68" s="30" t="str">
        <x:v>Not Assessed</x:v>
      </x:c>
      <x:c r="H68" s="30" t="str"/>
      <x:c r="I68" s="30" t="str"/>
      <x:c r="J68" s="30" t="str"/>
      <x:c r="K68" s="30" t="str"/>
      <x:c r="L68" s="30" t="str"/>
      <x:c r="M68" s="30" t="str"/>
      <x:c r="N68" s="57"/>
      <x:c r="O68" s="30" t="str"/>
      <x:c r="P68" s="30" t="str"/>
    </x:row>
  </x:sheetData>
  <x:mergeCells>
    <x:mergeCell ref="A1:P1"/>
    <x:mergeCell ref="A2:P2"/>
    <x:mergeCell ref="A3:P3"/>
    <x:mergeCell ref="A4:P4"/>
  </x:mergeCells>
  <x:conditionalFormatting sqref="G10:G68">
    <x:cfRule type="expression" dxfId="0" priority="1">
      <x:formula>G10="Completed"</x:formula>
    </x:cfRule>
    <x:cfRule type="expression" dxfId="1" priority="2">
      <x:formula>G10="Closed"</x:formula>
    </x:cfRule>
    <x:cfRule type="expression" dxfId="2" priority="3">
      <x:formula>G10="Conforming"</x:formula>
    </x:cfRule>
    <x:cfRule type="expression" dxfId="3" priority="4">
      <x:formula>G10="Effective"</x:formula>
    </x:cfRule>
    <x:cfRule type="expression" dxfId="4" priority="5">
      <x:formula>G10="Approved"</x:formula>
    </x:cfRule>
    <x:cfRule type="expression" dxfId="5" priority="6">
      <x:formula>G10="On Track"</x:formula>
    </x:cfRule>
    <x:cfRule type="expression" dxfId="6" priority="7">
      <x:formula>G10="In Progress"</x:formula>
    </x:cfRule>
    <x:cfRule type="expression" dxfId="7" priority="8">
      <x:formula>G10="Partially Conforming"</x:formula>
    </x:cfRule>
    <x:cfRule type="expression" dxfId="8" priority="9">
      <x:formula>G10="Partially Effective"</x:formula>
    </x:cfRule>
    <x:cfRule type="expression" dxfId="9" priority="10">
      <x:formula>G10="OFI"</x:formula>
    </x:cfRule>
    <x:cfRule type="expression" dxfId="10" priority="11">
      <x:formula>G10="Due Soon"</x:formula>
    </x:cfRule>
    <x:cfRule type="expression" dxfId="11" priority="12">
      <x:formula>G10="Blocked"</x:formula>
    </x:cfRule>
    <x:cfRule type="expression" dxfId="12" priority="13">
      <x:formula>G10="Overdue"</x:formula>
    </x:cfRule>
    <x:cfRule type="expression" dxfId="13" priority="14">
      <x:formula>G10="Nonconforming"</x:formula>
    </x:cfRule>
    <x:cfRule type="expression" dxfId="14" priority="15">
      <x:formula>G10="Major NC"</x:formula>
    </x:cfRule>
    <x:cfRule type="expression" dxfId="15" priority="16">
      <x:formula>G10="Minor NC"</x:formula>
    </x:cfRule>
    <x:cfRule type="expression" dxfId="16" priority="17">
      <x:formula>G10="Not Started"</x:formula>
    </x:cfRule>
    <x:cfRule type="expression" dxfId="17" priority="18">
      <x:formula>G10="Not Assessed"</x:formula>
    </x:cfRule>
    <x:cfRule type="expression" dxfId="18" priority="19">
      <x:formula>G10="N/A"</x:formula>
    </x:cfRule>
    <x:cfRule type="expression" dxfId="19" priority="20">
      <x:formula>G10="No Action"</x:formula>
    </x:cfRule>
    <x:cfRule type="expression" dxfId="20" priority="21">
      <x:formula>G10="Open"</x:formula>
    </x:cfRule>
  </x:conditionalFormatting>
  <x:conditionalFormatting sqref="O10:O68">
    <x:cfRule type="expression" dxfId="21" priority="22">
      <x:formula>O10="Completed"</x:formula>
    </x:cfRule>
    <x:cfRule type="expression" dxfId="22" priority="23">
      <x:formula>O10="Closed"</x:formula>
    </x:cfRule>
    <x:cfRule type="expression" dxfId="23" priority="24">
      <x:formula>O10="Conforming"</x:formula>
    </x:cfRule>
    <x:cfRule type="expression" dxfId="24" priority="25">
      <x:formula>O10="Effective"</x:formula>
    </x:cfRule>
    <x:cfRule type="expression" dxfId="25" priority="26">
      <x:formula>O10="Approved"</x:formula>
    </x:cfRule>
    <x:cfRule type="expression" dxfId="26" priority="27">
      <x:formula>O10="On Track"</x:formula>
    </x:cfRule>
    <x:cfRule type="expression" dxfId="27" priority="28">
      <x:formula>O10="In Progress"</x:formula>
    </x:cfRule>
    <x:cfRule type="expression" dxfId="28" priority="29">
      <x:formula>O10="Partially Conforming"</x:formula>
    </x:cfRule>
    <x:cfRule type="expression" dxfId="29" priority="30">
      <x:formula>O10="Partially Effective"</x:formula>
    </x:cfRule>
    <x:cfRule type="expression" dxfId="30" priority="31">
      <x:formula>O10="OFI"</x:formula>
    </x:cfRule>
    <x:cfRule type="expression" dxfId="31" priority="32">
      <x:formula>O10="Due Soon"</x:formula>
    </x:cfRule>
    <x:cfRule type="expression" dxfId="32" priority="33">
      <x:formula>O10="Blocked"</x:formula>
    </x:cfRule>
    <x:cfRule type="expression" dxfId="33" priority="34">
      <x:formula>O10="Overdue"</x:formula>
    </x:cfRule>
    <x:cfRule type="expression" dxfId="34" priority="35">
      <x:formula>O10="Nonconforming"</x:formula>
    </x:cfRule>
    <x:cfRule type="expression" dxfId="35" priority="36">
      <x:formula>O10="Major NC"</x:formula>
    </x:cfRule>
    <x:cfRule type="expression" dxfId="36" priority="37">
      <x:formula>O10="Minor NC"</x:formula>
    </x:cfRule>
    <x:cfRule type="expression" dxfId="37" priority="38">
      <x:formula>O10="Not Started"</x:formula>
    </x:cfRule>
    <x:cfRule type="expression" dxfId="38" priority="39">
      <x:formula>O10="Not Assessed"</x:formula>
    </x:cfRule>
    <x:cfRule type="expression" dxfId="39" priority="40">
      <x:formula>O10="N/A"</x:formula>
    </x:cfRule>
    <x:cfRule type="expression" dxfId="40" priority="41">
      <x:formula>O10="No Action"</x:formula>
    </x:cfRule>
    <x:cfRule type="expression" dxfId="41" priority="42">
      <x:formula>O10="Open"</x:formula>
    </x:cfRule>
  </x:conditionalFormatting>
  <x:dataValidations count="4">
    <x:dataValidation type="list" sqref="A10:A68">
      <x:formula1>"Example Data,Actual Data"</x:formula1>
    </x:dataValidation>
    <x:dataValidation type="list" sqref="G10:G68">
      <x:formula1>"Conforming,Partially Conforming,Nonconforming,Not Assessed,N/A"</x:formula1>
    </x:dataValidation>
    <x:dataValidation type="list" sqref="K10:K68">
      <x:formula1>"High,Medium,Low"</x:formula1>
    </x:dataValidation>
    <x:dataValidation type="list" sqref="O10:O68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1207baf58c458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5" hidden="0" customWidth="1"/>
    <x:col min="3" max="3" width="4" hidden="0" customWidth="1"/>
    <x:col min="4" max="4" width="24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Environmental Gap Analysis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2" t="str">
        <x:v>Document Code: EMS-ASM-001 | Version: 1.0 | Effective Date: 2026-09-18 | Applied Standard: ISO 14001:2026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</x:row>
    <x:row r="5">
      <x:c r="A5" s="22" t="str">
        <x:v>KPI</x:v>
      </x:c>
      <x:c r="B5" s="22" t="str">
        <x:v>Result</x:v>
      </x:c>
      <x:c r="D5" s="22" t="str">
        <x:v>Actual Current State</x:v>
      </x:c>
      <x:c r="E5" s="22" t="str">
        <x:v>Count</x:v>
      </x:c>
    </x:row>
    <x:row r="6">
      <x:c r="A6" s="61" t="str">
        <x:v>Template Criteria</x:v>
      </x:c>
      <x:c r="B6" s="67" t="n">
        <x:f>COUNTA('Gap Analysis'!$B$10:$B$68)-COUNTIF('Gap Analysis'!$A$10:$A$68,"Example Data")</x:f>
        <x:v>54</x:v>
      </x:c>
      <x:c r="D6" t="str">
        <x:v>Conforming</x:v>
      </x:c>
      <x:c r="E6" t="n">
        <x:f>COUNTIFS('Gap Analysis'!$A$10:$A$68,"Actual Data",'Gap Analysis'!$G$10:$G$68,D6)</x:f>
        <x:v>0</x:v>
      </x:c>
    </x:row>
    <x:row r="7">
      <x:c r="A7" s="61" t="str">
        <x:v>Actual Criteria Activated</x:v>
      </x:c>
      <x:c r="B7" s="67" t="n">
        <x:f>COUNTIF('Gap Analysis'!$A$10:$A$68,"Actual Data")</x:f>
        <x:v>0</x:v>
      </x:c>
      <x:c r="D7" t="str">
        <x:v>Partially Conforming</x:v>
      </x:c>
      <x:c r="E7" t="n">
        <x:f>COUNTIFS('Gap Analysis'!$A$10:$A$68,"Actual Data",'Gap Analysis'!$G$10:$G$68,D7)</x:f>
        <x:v>0</x:v>
      </x:c>
    </x:row>
    <x:row r="8">
      <x:c r="A8" s="61" t="str">
        <x:v>Actual Criteria Assessed</x:v>
      </x:c>
      <x:c r="B8" s="67" t="n">
        <x:f>COUNTIFS('Gap Analysis'!$A$10:$A$68,"Actual Data",'Gap Analysis'!$G$10:$G$68,"&lt;&gt;Not Assessed",'Gap Analysis'!$G$10:$G$68,"&lt;&gt;")</x:f>
        <x:v>0</x:v>
      </x:c>
      <x:c r="D8" t="str">
        <x:v>Nonconforming</x:v>
      </x:c>
      <x:c r="E8" t="n">
        <x:f>COUNTIFS('Gap Analysis'!$A$10:$A$68,"Actual Data",'Gap Analysis'!$G$10:$G$68,D8)</x:f>
        <x:v>0</x:v>
      </x:c>
    </x:row>
    <x:row r="9">
      <x:c r="A9" s="61" t="str">
        <x:v>Conforming</x:v>
      </x:c>
      <x:c r="B9" s="67" t="n">
        <x:f>COUNTIFS('Gap Analysis'!$A$10:$A$68,"Actual Data",'Gap Analysis'!$G$10:$G$68,"Conforming")</x:f>
        <x:v>0</x:v>
      </x:c>
      <x:c r="D9" t="str">
        <x:v>Not Assessed</x:v>
      </x:c>
      <x:c r="E9" t="n">
        <x:f>COUNTIFS('Gap Analysis'!$A$10:$A$68,"Actual Data",'Gap Analysis'!$G$10:$G$68,D9)</x:f>
        <x:v>0</x:v>
      </x:c>
    </x:row>
    <x:row r="10">
      <x:c r="A10" s="61" t="str">
        <x:v>Partially Conforming</x:v>
      </x:c>
      <x:c r="B10" s="67" t="n">
        <x:f>COUNTIFS('Gap Analysis'!$A$10:$A$68,"Actual Data",'Gap Analysis'!$G$10:$G$68,"Partially Conforming")</x:f>
        <x:v>0</x:v>
      </x:c>
      <x:c r="D10" t="str">
        <x:v>N/A</x:v>
      </x:c>
      <x:c r="E10" t="n">
        <x:f>COUNTIFS('Gap Analysis'!$A$10:$A$68,"Actual Data",'Gap Analysis'!$G$10:$G$68,D10)</x:f>
        <x:v>0</x:v>
      </x:c>
    </x:row>
    <x:row r="11">
      <x:c r="A11" s="61" t="str">
        <x:v>Nonconforming</x:v>
      </x:c>
      <x:c r="B11" s="67" t="n">
        <x:f>COUNTIFS('Gap Analysis'!$A$10:$A$68,"Actual Data",'Gap Analysis'!$G$10:$G$68,"Nonconforming")</x:f>
        <x:v>0</x:v>
      </x:c>
    </x:row>
    <x:row r="12">
      <x:c r="A12" s="61" t="str">
        <x:v>High Priority Actual Gaps</x:v>
      </x:c>
      <x:c r="B12" s="67" t="n">
        <x:f>COUNTIFS('Gap Analysis'!$A$10:$A$68,"Actual Data",'Gap Analysis'!$K$10:$K$68,"High",'Gap Analysis'!$G$10:$G$68,"&lt;&gt;Conforming",'Gap Analysis'!$G$10:$G$68,"&lt;&gt;N/A",'Gap Analysis'!$G$10:$G$68,"&lt;&gt;Not Assessed")</x:f>
        <x:v>0</x:v>
      </x:c>
    </x:row>
    <x:row r="13">
      <x:c r="A13" s="61" t="str">
        <x:v>Open / In Progress Actual Gaps</x:v>
      </x:c>
      <x:c r="B13" s="67" t="n">
        <x:f>COUNTIFS('Gap Analysis'!$A$10:$A$68,"Actual Data",'Gap Analysis'!$O$10:$O$68,"Open")+COUNTIFS('Gap Analysis'!$A$10:$A$68,"Actual Data",'Gap Analysis'!$O$10:$O$68,"In Progress")</x:f>
        <x:v>0</x:v>
      </x:c>
    </x:row>
    <x:row r="14">
      <x:c r="A14" s="61" t="str">
        <x:v>Actual Assessment Completion %</x:v>
      </x:c>
      <x:c r="B14" s="72" t="n">
        <x:f>IFERROR(COUNTIFS('Gap Analysis'!$A$10:$A$68,"Actual Data",'Gap Analysis'!$G$10:$G$68,"&lt;&gt;Not Assessed",'Gap Analysis'!$G$10:$G$68,"&lt;&gt;N/A",'Gap Analysis'!$G$10:$G$68,"&lt;&gt;")/(COUNTIF('Gap Analysis'!$A$10:$A$68,"Actual Data")-COUNTIFS('Gap Analysis'!$A$10:$A$68,"Actual Data",'Gap Analysis'!$G$10:$G$68,"N/A")),0)</x:f>
        <x:v>0</x:v>
      </x:c>
    </x:row>
    <x:row r="15">
      <x:c r="A15" s="61" t="str">
        <x:v>Example Rows (excluded)</x:v>
      </x:c>
      <x:c r="B15" s="67" t="n">
        <x:f>COUNTIF('Gap Analysis'!$A$10:$A$68,"Example Data")</x:f>
        <x:v>5</x:v>
      </x:c>
    </x:row>
  </x:sheetData>
  <x:mergeCells>
    <x:mergeCell ref="A1:M1"/>
    <x:mergeCell ref="A2:M2"/>
    <x:mergeCell ref="A3:M3"/>
  </x:mergeCells>
  <x:pageMargins left="0.7" right="0.7" top="0.75" bottom="0.75" header="0.3" footer="0.3"/>
  <x:drawing xmlns:r="http://schemas.openxmlformats.org/officeDocument/2006/relationships" r:id="R173650971db447b8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52" hidden="0" customWidth="1"/>
    <x:col min="4" max="4" width="46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EMS-ASM-001 | Version: 1.0 | Effective Date: 2026-09-18 | Applied Standard: ISO 14001:2026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operational Dashboard/KPI.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Dashboard/KPI.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Status</x:v>
      </x:c>
      <x:c r="B11" s="30" t="str">
        <x:v>Not Started</x:v>
      </x:c>
      <x:c r="C11" s="30" t="str"/>
      <x:c r="D11" s="30" t="str"/>
    </x:row>
    <x:row r="12">
      <x:c r="A12" s="30" t="str">
        <x:v>Status</x:v>
      </x:c>
      <x:c r="B12" s="30" t="str">
        <x:v>In Progress</x:v>
      </x:c>
      <x:c r="C12" s="30" t="str"/>
      <x:c r="D12" s="30" t="str"/>
    </x:row>
    <x:row r="13">
      <x:c r="A13" s="30" t="str">
        <x:v>Status</x:v>
      </x:c>
      <x:c r="B13" s="30" t="str">
        <x:v>Blocked</x:v>
      </x:c>
      <x:c r="C13" s="30" t="str"/>
      <x:c r="D13" s="30" t="str"/>
    </x:row>
    <x:row r="14">
      <x:c r="A14" s="30" t="str">
        <x:v>Status</x:v>
      </x:c>
      <x:c r="B14" s="30" t="str">
        <x:v>Completed</x:v>
      </x:c>
      <x:c r="C14" s="30" t="str"/>
      <x:c r="D14" s="30" t="str"/>
    </x:row>
    <x:row r="15">
      <x:c r="A15" s="30" t="str">
        <x:v>Status</x:v>
      </x:c>
      <x:c r="B15" s="30" t="str">
        <x:v>Closed</x:v>
      </x:c>
      <x:c r="C15" s="30" t="str"/>
      <x:c r="D15" s="30" t="str"/>
    </x:row>
    <x:row r="16">
      <x:c r="A16" s="30" t="str">
        <x:v>Standard</x:v>
      </x:c>
      <x:c r="B16" s="30" t="str">
        <x:v>ISO 14001:2026</x:v>
      </x:c>
      <x:c r="C16" s="30" t="str">
        <x:v>Current EMS baseline used for this toolkit.</x:v>
      </x:c>
      <x:c r="D16" s="30" t="str">
        <x:v>https://www.iso.org/standard/14001</x:v>
      </x:c>
    </x:row>
    <x:row r="17">
      <x:c r="A17" s="30" t="str">
        <x:v>Current State</x:v>
      </x:c>
      <x:c r="B17" s="30" t="str">
        <x:v>Conforming</x:v>
      </x:c>
      <x:c r="C17" s="30" t="str"/>
      <x:c r="D17" s="30" t="str"/>
    </x:row>
    <x:row r="18">
      <x:c r="A18" s="30" t="str">
        <x:v>Current State</x:v>
      </x:c>
      <x:c r="B18" s="30" t="str">
        <x:v>Partially Conforming</x:v>
      </x:c>
      <x:c r="C18" s="30" t="str"/>
      <x:c r="D18" s="30" t="str"/>
    </x:row>
    <x:row r="19">
      <x:c r="A19" s="30" t="str">
        <x:v>Current State</x:v>
      </x:c>
      <x:c r="B19" s="30" t="str">
        <x:v>Nonconforming</x:v>
      </x:c>
      <x:c r="C19" s="30" t="str"/>
      <x:c r="D19" s="30" t="str"/>
    </x:row>
    <x:row r="20">
      <x:c r="A20" s="30" t="str">
        <x:v>Current State</x:v>
      </x:c>
      <x:c r="B20" s="30" t="str">
        <x:v>Not Assessed</x:v>
      </x:c>
      <x:c r="C20" s="30" t="str"/>
      <x:c r="D20" s="30" t="str"/>
    </x:row>
    <x:row r="21">
      <x:c r="A21" s="30" t="str">
        <x:v>Current State</x:v>
      </x:c>
      <x:c r="B21" s="30" t="str">
        <x:v>N/A</x:v>
      </x:c>
      <x:c r="C21" s="30" t="str"/>
      <x:c r="D21" s="30" t="str"/>
    </x:row>
    <x:row r="22">
      <x:c r="A22" s="30" t="str">
        <x:v>Action Status</x:v>
      </x:c>
      <x:c r="B22" s="30" t="str">
        <x:v>Open</x:v>
      </x:c>
      <x:c r="C22" s="30" t="str"/>
      <x:c r="D22" s="30" t="str"/>
    </x:row>
    <x:row r="23">
      <x:c r="A23" s="30" t="str">
        <x:v>Action Status</x:v>
      </x:c>
      <x:c r="B23" s="30" t="str">
        <x:v>In Progress</x:v>
      </x:c>
      <x:c r="C23" s="30" t="str"/>
      <x:c r="D23" s="30" t="str"/>
    </x:row>
    <x:row r="24">
      <x:c r="A24" s="30" t="str">
        <x:v>Action Status</x:v>
      </x:c>
      <x:c r="B24" s="30" t="str">
        <x:v>Closed</x:v>
      </x:c>
      <x:c r="C24" s="30" t="str"/>
      <x:c r="D24" s="30" t="str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EMS-ASM-001 | Version: 1.0 | Effective Date: 2026-09-18 | Applied Standard: ISO 14001:2026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